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2/F-CD-291 MAPAS/PUBLICACION/"/>
    </mc:Choice>
  </mc:AlternateContent>
  <xr:revisionPtr revIDLastSave="316" documentId="8_{A2FB0E5F-75CD-42D5-841B-588E7552C16D}" xr6:coauthVersionLast="47" xr6:coauthVersionMax="47" xr10:uidLastSave="{D77EBE3B-40F8-4D2E-8F68-23E3DC113F4E}"/>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 l="1"/>
  <c r="K25" i="1" s="1"/>
  <c r="J25" i="1"/>
  <c r="L25" i="1"/>
  <c r="M25" i="1" s="1"/>
  <c r="H26" i="1"/>
  <c r="J26" i="1"/>
  <c r="L26" i="1"/>
  <c r="N26" i="1" s="1"/>
  <c r="H27" i="1"/>
  <c r="J27" i="1"/>
  <c r="L27" i="1"/>
  <c r="M27" i="1" s="1"/>
  <c r="H28" i="1"/>
  <c r="J28" i="1"/>
  <c r="L28" i="1"/>
  <c r="M28" i="1" s="1"/>
  <c r="N28" i="1"/>
  <c r="H29" i="1"/>
  <c r="J29" i="1"/>
  <c r="L29" i="1"/>
  <c r="M29" i="1" s="1"/>
  <c r="H30" i="1"/>
  <c r="J30" i="1"/>
  <c r="L30" i="1"/>
  <c r="N30" i="1" s="1"/>
  <c r="H31" i="1"/>
  <c r="J31" i="1"/>
  <c r="K31" i="1"/>
  <c r="L31" i="1"/>
  <c r="M31" i="1" s="1"/>
  <c r="H32" i="1"/>
  <c r="J32" i="1"/>
  <c r="K32" i="1"/>
  <c r="L32" i="1"/>
  <c r="N32" i="1" s="1"/>
  <c r="H33" i="1"/>
  <c r="K33" i="1" s="1"/>
  <c r="J33" i="1"/>
  <c r="L33" i="1"/>
  <c r="N33" i="1" s="1"/>
  <c r="H34" i="1"/>
  <c r="J34" i="1"/>
  <c r="L34" i="1"/>
  <c r="M34" i="1"/>
  <c r="N34" i="1"/>
  <c r="H35" i="1"/>
  <c r="J35" i="1"/>
  <c r="L35" i="1"/>
  <c r="N35" i="1" s="1"/>
  <c r="M35" i="1"/>
  <c r="H36" i="1"/>
  <c r="J36" i="1"/>
  <c r="L36" i="1"/>
  <c r="M36" i="1" s="1"/>
  <c r="H37" i="1"/>
  <c r="J37" i="1"/>
  <c r="L37" i="1"/>
  <c r="M37" i="1" s="1"/>
  <c r="H38" i="1"/>
  <c r="J38" i="1"/>
  <c r="L38" i="1"/>
  <c r="H39" i="1"/>
  <c r="J39" i="1"/>
  <c r="L39" i="1"/>
  <c r="M39" i="1" s="1"/>
  <c r="H40" i="1"/>
  <c r="J40" i="1"/>
  <c r="L40" i="1"/>
  <c r="M40" i="1" s="1"/>
  <c r="H41" i="1"/>
  <c r="J41" i="1"/>
  <c r="L41" i="1"/>
  <c r="M41" i="1" s="1"/>
  <c r="N41" i="1"/>
  <c r="H42" i="1"/>
  <c r="J42" i="1"/>
  <c r="L42" i="1"/>
  <c r="N42" i="1" s="1"/>
  <c r="H43" i="1"/>
  <c r="K43" i="1" s="1"/>
  <c r="J43" i="1"/>
  <c r="L43" i="1"/>
  <c r="M43" i="1"/>
  <c r="H44" i="1"/>
  <c r="J44" i="1"/>
  <c r="K44" i="1"/>
  <c r="L44" i="1"/>
  <c r="N44" i="1" s="1"/>
  <c r="H45" i="1"/>
  <c r="J45" i="1"/>
  <c r="L45" i="1"/>
  <c r="N45" i="1" s="1"/>
  <c r="M45" i="1"/>
  <c r="H46" i="1"/>
  <c r="J46" i="1"/>
  <c r="L46" i="1"/>
  <c r="M46" i="1" s="1"/>
  <c r="N46" i="1"/>
  <c r="O46" i="1" s="1"/>
  <c r="H47" i="1"/>
  <c r="J47" i="1"/>
  <c r="L47" i="1"/>
  <c r="M47" i="1"/>
  <c r="N47" i="1"/>
  <c r="H48" i="1"/>
  <c r="J48" i="1"/>
  <c r="L48" i="1"/>
  <c r="N48" i="1" s="1"/>
  <c r="M48" i="1"/>
  <c r="H49" i="1"/>
  <c r="J49" i="1"/>
  <c r="K49" i="1" s="1"/>
  <c r="L49" i="1"/>
  <c r="M49" i="1" s="1"/>
  <c r="H50" i="1"/>
  <c r="K50" i="1" s="1"/>
  <c r="J50" i="1"/>
  <c r="L50" i="1"/>
  <c r="N50" i="1" s="1"/>
  <c r="H51" i="1"/>
  <c r="J51" i="1"/>
  <c r="L51" i="1"/>
  <c r="M51" i="1" s="1"/>
  <c r="H52" i="1"/>
  <c r="J52" i="1"/>
  <c r="L52" i="1"/>
  <c r="M52" i="1" s="1"/>
  <c r="N52" i="1"/>
  <c r="H53" i="1"/>
  <c r="J53" i="1"/>
  <c r="L53" i="1"/>
  <c r="M53" i="1" s="1"/>
  <c r="N53" i="1"/>
  <c r="H54" i="1"/>
  <c r="J54" i="1"/>
  <c r="L54" i="1"/>
  <c r="N54" i="1" s="1"/>
  <c r="H55" i="1"/>
  <c r="J55" i="1"/>
  <c r="L55" i="1"/>
  <c r="N55" i="1" s="1"/>
  <c r="H56" i="1"/>
  <c r="J56" i="1"/>
  <c r="L56" i="1"/>
  <c r="N56" i="1" s="1"/>
  <c r="M56" i="1"/>
  <c r="H57" i="1"/>
  <c r="J57" i="1"/>
  <c r="K57" i="1"/>
  <c r="L57" i="1"/>
  <c r="N57" i="1" s="1"/>
  <c r="O57" i="1" s="1"/>
  <c r="M57" i="1"/>
  <c r="H58" i="1"/>
  <c r="J58" i="1"/>
  <c r="L58" i="1"/>
  <c r="M58" i="1" s="1"/>
  <c r="H59" i="1"/>
  <c r="K59" i="1" s="1"/>
  <c r="J59" i="1"/>
  <c r="L59" i="1"/>
  <c r="M59" i="1" s="1"/>
  <c r="N59" i="1"/>
  <c r="H60" i="1"/>
  <c r="J60" i="1"/>
  <c r="L60" i="1"/>
  <c r="M60" i="1" s="1"/>
  <c r="N60" i="1"/>
  <c r="H61" i="1"/>
  <c r="J61" i="1"/>
  <c r="K61" i="1"/>
  <c r="L61" i="1"/>
  <c r="M61" i="1" s="1"/>
  <c r="H62" i="1"/>
  <c r="J62" i="1"/>
  <c r="L62" i="1"/>
  <c r="N62" i="1" s="1"/>
  <c r="H63" i="1"/>
  <c r="J63" i="1"/>
  <c r="L63" i="1"/>
  <c r="M63" i="1" s="1"/>
  <c r="H64" i="1"/>
  <c r="J64" i="1"/>
  <c r="L64" i="1"/>
  <c r="M64" i="1" s="1"/>
  <c r="N64" i="1"/>
  <c r="H65" i="1"/>
  <c r="K65" i="1" s="1"/>
  <c r="J65" i="1"/>
  <c r="L65" i="1"/>
  <c r="M65" i="1" s="1"/>
  <c r="O65" i="1" s="1"/>
  <c r="N65" i="1"/>
  <c r="H66" i="1"/>
  <c r="J66" i="1"/>
  <c r="L66" i="1"/>
  <c r="N66" i="1" s="1"/>
  <c r="M66" i="1"/>
  <c r="H67" i="1"/>
  <c r="J67" i="1"/>
  <c r="K67" i="1"/>
  <c r="L67" i="1"/>
  <c r="N67" i="1" s="1"/>
  <c r="M67" i="1"/>
  <c r="H68" i="1"/>
  <c r="J68" i="1"/>
  <c r="K68" i="1"/>
  <c r="L68" i="1"/>
  <c r="N68" i="1" s="1"/>
  <c r="M68" i="1"/>
  <c r="H69" i="1"/>
  <c r="J69" i="1"/>
  <c r="L69" i="1"/>
  <c r="M69" i="1"/>
  <c r="N69" i="1"/>
  <c r="H70" i="1"/>
  <c r="J70" i="1"/>
  <c r="L70" i="1"/>
  <c r="M70" i="1"/>
  <c r="N70" i="1"/>
  <c r="H71" i="1"/>
  <c r="J71" i="1"/>
  <c r="L71" i="1"/>
  <c r="N71" i="1" s="1"/>
  <c r="M71" i="1"/>
  <c r="H72" i="1"/>
  <c r="J72" i="1"/>
  <c r="L72" i="1"/>
  <c r="M72" i="1"/>
  <c r="N72" i="1"/>
  <c r="H73" i="1"/>
  <c r="J73" i="1"/>
  <c r="L73" i="1"/>
  <c r="M73" i="1" s="1"/>
  <c r="H74" i="1"/>
  <c r="J74" i="1"/>
  <c r="K74" i="1"/>
  <c r="L74" i="1"/>
  <c r="N74" i="1" s="1"/>
  <c r="H75" i="1"/>
  <c r="J75" i="1"/>
  <c r="L75" i="1"/>
  <c r="M75" i="1" s="1"/>
  <c r="H76" i="1"/>
  <c r="J76" i="1"/>
  <c r="L76" i="1"/>
  <c r="M76" i="1" s="1"/>
  <c r="N76" i="1"/>
  <c r="H77" i="1"/>
  <c r="J77" i="1"/>
  <c r="L77" i="1"/>
  <c r="N77" i="1" s="1"/>
  <c r="H78" i="1"/>
  <c r="J78" i="1"/>
  <c r="L78" i="1"/>
  <c r="N78" i="1" s="1"/>
  <c r="H79" i="1"/>
  <c r="J79" i="1"/>
  <c r="L79" i="1"/>
  <c r="M79" i="1"/>
  <c r="L20" i="1"/>
  <c r="M20" i="1" s="1"/>
  <c r="L24" i="1"/>
  <c r="N24" i="1" s="1"/>
  <c r="J24" i="1"/>
  <c r="H24" i="1"/>
  <c r="L23" i="1"/>
  <c r="N23" i="1" s="1"/>
  <c r="J23" i="1"/>
  <c r="H23" i="1"/>
  <c r="L22" i="1"/>
  <c r="M22" i="1" s="1"/>
  <c r="J22" i="1"/>
  <c r="H22" i="1"/>
  <c r="L21" i="1"/>
  <c r="J21" i="1"/>
  <c r="H21" i="1"/>
  <c r="H20" i="1"/>
  <c r="J20" i="1"/>
  <c r="O81" i="1"/>
  <c r="O84" i="1" s="1"/>
  <c r="M77" i="1" l="1"/>
  <c r="O77" i="1" s="1"/>
  <c r="M54" i="1"/>
  <c r="O54" i="1" s="1"/>
  <c r="N40" i="1"/>
  <c r="M33" i="1"/>
  <c r="O33" i="1" s="1"/>
  <c r="O45" i="1"/>
  <c r="M32" i="1"/>
  <c r="N29" i="1"/>
  <c r="M78" i="1"/>
  <c r="M44" i="1"/>
  <c r="O44" i="1" s="1"/>
  <c r="O41" i="1"/>
  <c r="O29" i="1"/>
  <c r="M55" i="1"/>
  <c r="O55" i="1" s="1"/>
  <c r="M30" i="1"/>
  <c r="O30" i="1" s="1"/>
  <c r="K58" i="1"/>
  <c r="O52" i="1"/>
  <c r="K60" i="1"/>
  <c r="K38" i="1"/>
  <c r="K28" i="1"/>
  <c r="K30" i="1"/>
  <c r="K53" i="1"/>
  <c r="O60" i="1"/>
  <c r="K63" i="1"/>
  <c r="K46" i="1"/>
  <c r="K51" i="1"/>
  <c r="K41" i="1"/>
  <c r="N58" i="1"/>
  <c r="O58" i="1" s="1"/>
  <c r="N36" i="1"/>
  <c r="O36" i="1" s="1"/>
  <c r="M42" i="1"/>
  <c r="O42" i="1" s="1"/>
  <c r="K42" i="1"/>
  <c r="K73" i="1"/>
  <c r="K29" i="1"/>
  <c r="K52" i="1"/>
  <c r="K76" i="1"/>
  <c r="K62" i="1"/>
  <c r="O59" i="1"/>
  <c r="O28" i="1"/>
  <c r="K70" i="1"/>
  <c r="O48" i="1"/>
  <c r="K72" i="1"/>
  <c r="O69" i="1"/>
  <c r="K48" i="1"/>
  <c r="K35" i="1"/>
  <c r="K78" i="1"/>
  <c r="O64" i="1"/>
  <c r="O53" i="1"/>
  <c r="K37" i="1"/>
  <c r="O34" i="1"/>
  <c r="K27" i="1"/>
  <c r="K69" i="1"/>
  <c r="K64" i="1"/>
  <c r="K56" i="1"/>
  <c r="O40" i="1"/>
  <c r="K75" i="1"/>
  <c r="K77" i="1"/>
  <c r="K71" i="1"/>
  <c r="K47" i="1"/>
  <c r="K45" i="1"/>
  <c r="K40" i="1"/>
  <c r="K34" i="1"/>
  <c r="K26" i="1"/>
  <c r="K36" i="1"/>
  <c r="O76" i="1"/>
  <c r="O70" i="1"/>
  <c r="K55" i="1"/>
  <c r="K79" i="1"/>
  <c r="K39" i="1"/>
  <c r="O72" i="1"/>
  <c r="O47" i="1"/>
  <c r="O32" i="1"/>
  <c r="O71" i="1"/>
  <c r="K54" i="1"/>
  <c r="K66" i="1"/>
  <c r="O35" i="1"/>
  <c r="O67" i="1"/>
  <c r="N38" i="1"/>
  <c r="N79" i="1"/>
  <c r="O79" i="1" s="1"/>
  <c r="M74" i="1"/>
  <c r="O74" i="1" s="1"/>
  <c r="M62" i="1"/>
  <c r="O62" i="1" s="1"/>
  <c r="M50" i="1"/>
  <c r="O50" i="1" s="1"/>
  <c r="N43" i="1"/>
  <c r="O43" i="1" s="1"/>
  <c r="M38" i="1"/>
  <c r="N31" i="1"/>
  <c r="O31" i="1" s="1"/>
  <c r="M26" i="1"/>
  <c r="O26" i="1" s="1"/>
  <c r="O63" i="1"/>
  <c r="N75" i="1"/>
  <c r="O75" i="1" s="1"/>
  <c r="O68" i="1"/>
  <c r="N63" i="1"/>
  <c r="O56" i="1"/>
  <c r="N51" i="1"/>
  <c r="O51" i="1" s="1"/>
  <c r="N39" i="1"/>
  <c r="O39" i="1" s="1"/>
  <c r="N27" i="1"/>
  <c r="O27" i="1" s="1"/>
  <c r="O73" i="1"/>
  <c r="N61" i="1"/>
  <c r="O61" i="1" s="1"/>
  <c r="N49" i="1"/>
  <c r="O49" i="1" s="1"/>
  <c r="N25" i="1"/>
  <c r="O25" i="1" s="1"/>
  <c r="O78" i="1"/>
  <c r="N73" i="1"/>
  <c r="O66" i="1"/>
  <c r="N37" i="1"/>
  <c r="O37" i="1" s="1"/>
  <c r="K22" i="1"/>
  <c r="K24" i="1"/>
  <c r="M23" i="1"/>
  <c r="O23" i="1" s="1"/>
  <c r="M24" i="1"/>
  <c r="O24" i="1" s="1"/>
  <c r="K23" i="1"/>
  <c r="K21" i="1"/>
  <c r="N22" i="1"/>
  <c r="O22" i="1" s="1"/>
  <c r="M21" i="1"/>
  <c r="N21" i="1"/>
  <c r="N20" i="1"/>
  <c r="O20" i="1" s="1"/>
  <c r="K20" i="1"/>
  <c r="O87" i="1"/>
  <c r="O80" i="1"/>
  <c r="O38" i="1" l="1"/>
  <c r="O21" i="1"/>
  <c r="O88" i="1"/>
  <c r="O82" i="1" l="1"/>
  <c r="O85" i="1" l="1"/>
  <c r="O86" i="1" s="1"/>
  <c r="O83" i="1"/>
  <c r="O8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<sst xmlns="http://schemas.openxmlformats.org/spreadsheetml/2006/main" count="165" uniqueCount="105">
  <si>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</si>
  <si>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</si>
  <si>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</si>
  <si>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</si>
  <si>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</si>
  <si>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</si>
  <si>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</si>
  <si>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</si>
  <si>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</si>
  <si>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</si>
  <si>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</si>
  <si>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</si>
  <si>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</si>
  <si>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</si>
  <si>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</si>
  <si>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</si>
  <si>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</si>
  <si>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</si>
  <si>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</si>
  <si>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</si>
  <si>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</si>
  <si>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</si>
  <si>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</si>
  <si>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</si>
  <si>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</si>
  <si>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</si>
  <si>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</si>
  <si>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</si>
  <si>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</si>
  <si>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</si>
  <si>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</si>
  <si>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</si>
  <si>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</si>
  <si>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</si>
  <si>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</si>
  <si>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</si>
  <si>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</si>
  <si>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</si>
  <si>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</si>
  <si>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</si>
  <si>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</si>
  <si>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</si>
  <si>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</si>
  <si>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</si>
  <si>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</si>
  <si>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Mapas departamentales impresos de Colombia IGAC, Hoja impresa en papel bond  Código 580</t>
  </si>
  <si>
    <t>Mapa de Colombia a escala 1:1.500000 con información temática (información de suelos, Codigo 729</t>
  </si>
  <si>
    <t>Aerofotografías impresas en tamaño original de 23 x 23 cm en papel fotográfico, Codigo 572</t>
  </si>
  <si>
    <t>Planchas del IGAC escala 1:25000 Impresas a color , Hoja impresa en papel bond  Código 580</t>
  </si>
  <si>
    <t>Planchas  del IGAC escala 1:100000 Impresas a color, Hoja impresa en papel bond  Código 580</t>
  </si>
  <si>
    <t>Mapas departamentales de Colombia - Impresos a Color, Hoja impresa en papel fotográ¿co Código 2209 </t>
  </si>
  <si>
    <t>Atlas de la distribución de la propiedad rural en colombia en libro incluye cd, Codigo 2068</t>
  </si>
  <si>
    <t>Colombia 3D edición 2018, VCodigo 2205</t>
  </si>
  <si>
    <t>Detección de zonas mineras a cielo abierto edición 2018, Código 2202</t>
  </si>
  <si>
    <t>El abc de los suelos para no expertos , Codigo 1766</t>
  </si>
  <si>
    <t>Geografía de la población edición 2014 , Código 2110</t>
  </si>
  <si>
    <t>Geografía para niños con contenido digital 2ª edición 2017 , Codigo 2177</t>
  </si>
  <si>
    <t>Libro suelos y tierras de colombia – tomo 1 y 2 , Código 2140</t>
  </si>
  <si>
    <t>MAPA DEPARTAMENTAL TOPOGRAFICO CALDAS EN ROLLO EDCIÓN 2011, Codigo 2021</t>
  </si>
  <si>
    <t>MAPA DEPARTAMENTAL TOPOGRAFICO CAUCA EN ROLLO EDICIÓN 2011, Codigo 2023</t>
  </si>
  <si>
    <t>MAPA DEPARTAMENTAL TOPOGRAFICO CESAR EN ROLLOEDICIÓN 2009, Codigo 1567</t>
  </si>
  <si>
    <t>MAPA DEPARTAMENTAL TOPOGRAFICO DE ANTIOQUIA PLEGADO EDICIÓN 2011, Código 2016</t>
  </si>
  <si>
    <t>MAPA DEPARTAMENTAL TOPOGRAFICO DE HUILA EN ROLLO EDICIÓN 2011, Codigo 2027</t>
  </si>
  <si>
    <t>MAPA DEPARTAMENTAL TOPOGRAFICO DE MAGDALENA EN ROLLO EDICIÓN 2011, Codigo 2029</t>
  </si>
  <si>
    <t>MAPA DEPARTAMENTAL TOPOGRAFICO DE NORTE DE SANTANDER EN ROLLO EDICIÓN 2009, Codigo 1569</t>
  </si>
  <si>
    <t>MAPA DEPARTAMENTAL TOPOGRAFICO DE RISARALDA EN ROLLO EDICIÓN 2011, Codigo 2035</t>
  </si>
  <si>
    <t>MAPA DEPARTAMENTAL TOPOGRAFICO DEL META EN ROLLO EDICIÓN 2011, Codigo 2031</t>
  </si>
  <si>
    <t>MAPA DEPARTAMENTAL TOPOGRAFICO DEL QUINDIO EN ROLLO EDICIÓN 2011, Codigo 2033</t>
  </si>
  <si>
    <t>MAPA DEPARTAMENTAL TOPOGRÁFICO DE ATLÁNTICO PLEGADO – EDICIÓN 2011, Codigo 2018</t>
  </si>
  <si>
    <t>MAPA DEPARTAMENTAL TOPOGRÁFICO DE BOYACÁ PLEGADO EDICIÓN 2011, Codigo 2020</t>
  </si>
  <si>
    <t>MAPA DEPARTAMENTAL TOPOGRÁFICO DE CALDAS PLEGADO – EDICIÓN 2011, Codigo 2022</t>
  </si>
  <si>
    <t>MAPA DEPARTAMENTAL TOPOGRÁFICO DE CAUCA PLEGADO EDICIÓN 2011, Código 2024</t>
  </si>
  <si>
    <t>MAPA DEPARTAMENTAL TOPOGRÁFICO DE CESAR PLEGADO EDICIÓN 2009, Codigo 770</t>
  </si>
  <si>
    <t>MAPA DEPARTAMENTAL TOPOGRÁFICO DE GUAVIARE PLEGADO EDICIÓN 2012, Codigo 1634</t>
  </si>
  <si>
    <t>MAPA DEPARTAMENTAL TOPOGRÁFICO DE HUILA PLEGADO EDICIÓN 2011, Codigo 2028</t>
  </si>
  <si>
    <t>MAPA DEPARTAMENTAL TOPOGRÁFICO MAGDALENA PLEGADO EDICIÓN 2011, Codigo 2030</t>
  </si>
  <si>
    <t>MAPA DEPARTAMENTAL TOPOGRÁFICO META PLEGADO EDICIÓN 2011, Código 2032</t>
  </si>
  <si>
    <t>MAPA DEPARTAMENTAL TOPOGRÁFICO QUINDÍO PLEGADO EDICIÓN 2011, Código 2034</t>
  </si>
  <si>
    <t>MAPA DEPARTAMENTAL TOPOGRÁFICO RISARALDA PLEGADO EDICIÓN 2011, Código 2036</t>
  </si>
  <si>
    <t>MAPA DEPARTAMENTAL TOPOGRÁFICO SANTANDER PLEGADO EDICION 2011, Codigo 2038</t>
  </si>
  <si>
    <t>MAPA DEPARTAMENTAL TOPOGRÁFICO VALLE DEL CAUCA PLEGADO EDICIÓN 2011, Código 2040</t>
  </si>
  <si>
    <t>MAPA OFICIAL DE FRONTERAS MARITIMAS Y TERRESTRES ESCALA1:2.500 AÑO 2009, Código 1054</t>
  </si>
  <si>
    <t>MAPA TOPOGRAFICO ATLANTICO ROLLO EDICIÓN 2011, Codigo 2017</t>
  </si>
  <si>
    <t>MAPA TURISTICO DE CUCUTA Y SUS ALREDEDORES, Código 2118</t>
  </si>
  <si>
    <t>MAPA TURISTICO DE IBAGUE Y SUS ALREDEDORES, Código 2103</t>
  </si>
  <si>
    <t>MAPA TURISTICO DE MONTERIA Y SUS ALREDEDORES, Codigo 1920</t>
  </si>
  <si>
    <t>MAPA TURISTICO DE PASTO Y SUS ALREDEDORES, Código 1916</t>
  </si>
  <si>
    <t>MAPA TURISTICO DE POPAYAN Y SUS ALREDEDORES; Codigo 1670</t>
  </si>
  <si>
    <t>MAPA TURISTICO DE PUTUMAYO, Código 2280</t>
  </si>
  <si>
    <t>MAPA TURISTICO DE VILLAVICENCIO Y SUS ALREDEDORES, Código 2055</t>
  </si>
  <si>
    <t>MAPA TURÍSTICO DE BUCARAMANGA Y SUS ALREDEDORES, Código 1523</t>
  </si>
  <si>
    <t>MAPA TURÍSTICO DE CALI Y SUS ALREDEDORES, Código 1914</t>
  </si>
  <si>
    <t>MAPA TURÍSTICO DE CARTAGENA DE INDIAS DISTRITO TURÍSTICO Y CULTURAL Y SUS ALREDEDORES EDICION. 2013, Código 2095</t>
  </si>
  <si>
    <t>MAPA TURÍSTICO DE CUNDINAMARCA - ZONA OCCIDENTAL, Código 2206</t>
  </si>
  <si>
    <t>MAPA TURÍSTICO DE CUNDINAMARCA - ZONA ORIENTAL, Código 2203</t>
  </si>
  <si>
    <t>MAPA TURÍSTICO DE LAS ISLAS DE SAN ANDRÉS, PROVIDENCIA Y SANTA CATALINA, Codigo 1672</t>
  </si>
  <si>
    <t>MAPA TURÍSTICO DE MANIZALES Y SUS ALREDEDORES, Código 1518</t>
  </si>
  <si>
    <t>MAPA TURÍSTICO DE MEDELLÍN - VERSIÓN INGLÉS, Código 2107</t>
  </si>
  <si>
    <t>MAPA TURÍSTICO DE NEIVA Y SUS ALREDEDORES, Codigo 1517</t>
  </si>
  <si>
    <t>MAPA TURÍSTICO DE RIOHACHA Y SUS ALREDEDORES, Codigo 1525</t>
  </si>
  <si>
    <t>MAPA TURÍSTICO DE SANTA MARTA DISTRITO TURÍSTICO, CULTURAL E HISTORICO Y SUS ALREDEDORES ED. 2013, Codigo 2096</t>
  </si>
  <si>
    <t>MAPA TURÍSTICO DE TUNJA Y SUS ALREDEDORES, Codigo 1671</t>
  </si>
  <si>
    <t>MAPA TURÍSTICO DE VALLEDUPAR Y SUS ALREDEDORES, Codigo 1669</t>
  </si>
  <si>
    <t>Nombres geográ?cos de colombia, departamentos y ciudades capitales edición 2010 , Codigo 1582</t>
  </si>
  <si>
    <t>SUELOS PARA NIÑOS, Codigo 1210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</si>
</sst>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8"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7"/>
  <sheetViews>
    <sheetView tabSelected="1" topLeftCell="B1" zoomScale="70" zoomScaleNormal="70" zoomScaleSheetLayoutView="70" zoomScalePageLayoutView="55" workbookViewId="0">
      <selection activeCell="F10" sqref="F10:G10"/>
    </sheetView>
  </sheetViews>
  <sheetFormatPr baseColWidth="10" defaultColWidth="11.42578125" defaultRowHeight="15" x14ac:dyDescent="0.25"/>
  <cols>
    <col min="1" max="1" width="13.28515625" style="8" customWidth="1"/>
    <col min="2" max="2" width="94" style="33"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4"/>
      <c r="B2" s="54" t="s">
        <v>0</v>
      </c>
      <c r="C2" s="54"/>
      <c r="D2" s="54"/>
      <c r="E2" s="54"/>
      <c r="F2" s="54"/>
      <c r="G2" s="54"/>
      <c r="H2" s="54"/>
      <c r="I2" s="54"/>
      <c r="J2" s="54"/>
      <c r="K2" s="54"/>
      <c r="L2" s="54"/>
      <c r="M2" s="54"/>
      <c r="N2" s="43" t="s">
        <v>37</v>
      </c>
      <c r="O2" s="43"/>
    </row>
    <row r="3" spans="1:15" ht="15.75" customHeight="1" x14ac:dyDescent="0.25">
      <c r="A3" s="44"/>
      <c r="B3" s="54" t="s">
        <v>1</v>
      </c>
      <c r="C3" s="54"/>
      <c r="D3" s="54"/>
      <c r="E3" s="54"/>
      <c r="F3" s="54"/>
      <c r="G3" s="54"/>
      <c r="H3" s="54"/>
      <c r="I3" s="54"/>
      <c r="J3" s="54"/>
      <c r="K3" s="54"/>
      <c r="L3" s="54"/>
      <c r="M3" s="54"/>
      <c r="N3" s="43" t="s">
        <v>40</v>
      </c>
      <c r="O3" s="43"/>
    </row>
    <row r="4" spans="1:15" ht="16.5" customHeight="1" x14ac:dyDescent="0.25">
      <c r="A4" s="44"/>
      <c r="B4" s="54" t="s">
        <v>36</v>
      </c>
      <c r="C4" s="54"/>
      <c r="D4" s="54"/>
      <c r="E4" s="54"/>
      <c r="F4" s="54"/>
      <c r="G4" s="54"/>
      <c r="H4" s="54"/>
      <c r="I4" s="54"/>
      <c r="J4" s="54"/>
      <c r="K4" s="54"/>
      <c r="L4" s="54"/>
      <c r="M4" s="54"/>
      <c r="N4" s="43" t="s">
        <v>41</v>
      </c>
      <c r="O4" s="43"/>
    </row>
    <row r="5" spans="1:15" ht="15" customHeight="1" x14ac:dyDescent="0.25">
      <c r="A5" s="44"/>
      <c r="B5" s="54"/>
      <c r="C5" s="54"/>
      <c r="D5" s="54"/>
      <c r="E5" s="54"/>
      <c r="F5" s="54"/>
      <c r="G5" s="54"/>
      <c r="H5" s="54"/>
      <c r="I5" s="54"/>
      <c r="J5" s="54"/>
      <c r="K5" s="54"/>
      <c r="L5" s="54"/>
      <c r="M5" s="54"/>
      <c r="N5" s="43" t="s">
        <v>38</v>
      </c>
      <c r="O5" s="43"/>
    </row>
    <row r="7" spans="1:15" x14ac:dyDescent="0.25">
      <c r="A7" s="11" t="s">
        <v>39</v>
      </c>
    </row>
    <row r="8" spans="1:15" x14ac:dyDescent="0.25">
      <c r="A8" s="11"/>
    </row>
    <row r="9" spans="1:15" x14ac:dyDescent="0.25">
      <c r="A9" s="12" t="s">
        <v>29</v>
      </c>
    </row>
    <row r="10" spans="1:15" ht="25.5" customHeight="1" x14ac:dyDescent="0.25">
      <c r="A10" s="61" t="s">
        <v>28</v>
      </c>
      <c r="B10" s="61"/>
      <c r="C10" s="13"/>
      <c r="E10" s="14" t="s">
        <v>21</v>
      </c>
      <c r="F10" s="63"/>
      <c r="G10" s="64"/>
      <c r="K10" s="15" t="s">
        <v>16</v>
      </c>
      <c r="L10" s="65"/>
      <c r="M10" s="66"/>
      <c r="N10" s="67"/>
    </row>
    <row r="11" spans="1:15" ht="15.75" thickBot="1" x14ac:dyDescent="0.3">
      <c r="A11" s="13"/>
      <c r="B11" s="34"/>
      <c r="C11" s="13"/>
      <c r="E11" s="16"/>
      <c r="F11" s="16"/>
      <c r="G11" s="16"/>
      <c r="K11" s="17"/>
      <c r="L11" s="18"/>
      <c r="M11" s="18"/>
      <c r="N11" s="18"/>
    </row>
    <row r="12" spans="1:15" ht="30.75" customHeight="1" thickBot="1" x14ac:dyDescent="0.3">
      <c r="A12" s="48" t="s">
        <v>26</v>
      </c>
      <c r="B12" s="49"/>
      <c r="C12" s="19"/>
      <c r="D12" s="45" t="s">
        <v>17</v>
      </c>
      <c r="E12" s="46"/>
      <c r="F12" s="46"/>
      <c r="G12" s="47"/>
      <c r="H12" s="7"/>
      <c r="I12" s="27"/>
      <c r="J12" s="27"/>
      <c r="K12" s="17"/>
    </row>
    <row r="13" spans="1:15" ht="15.75" thickBot="1" x14ac:dyDescent="0.3">
      <c r="A13" s="50"/>
      <c r="B13" s="51"/>
      <c r="C13" s="19"/>
      <c r="D13" s="18"/>
      <c r="E13" s="16"/>
      <c r="F13" s="16"/>
      <c r="G13" s="16"/>
      <c r="K13" s="17"/>
    </row>
    <row r="14" spans="1:15" ht="30" customHeight="1" thickBot="1" x14ac:dyDescent="0.3">
      <c r="A14" s="50"/>
      <c r="B14" s="51"/>
      <c r="C14" s="19"/>
      <c r="D14" s="45" t="s">
        <v>18</v>
      </c>
      <c r="E14" s="46"/>
      <c r="F14" s="46"/>
      <c r="G14" s="47"/>
      <c r="H14" s="7"/>
      <c r="I14" s="27"/>
      <c r="J14" s="27"/>
      <c r="K14" s="17"/>
    </row>
    <row r="15" spans="1:15" ht="18.75" customHeight="1" thickBot="1" x14ac:dyDescent="0.3">
      <c r="A15" s="50"/>
      <c r="B15" s="51"/>
      <c r="C15" s="19"/>
      <c r="E15" s="16"/>
      <c r="F15" s="16"/>
      <c r="G15" s="16"/>
      <c r="K15" s="17"/>
    </row>
    <row r="16" spans="1:15" ht="24" customHeight="1" thickBot="1" x14ac:dyDescent="0.3">
      <c r="A16" s="52"/>
      <c r="B16" s="53"/>
      <c r="C16" s="19"/>
      <c r="D16" s="45" t="s">
        <v>22</v>
      </c>
      <c r="E16" s="46"/>
      <c r="F16" s="46"/>
      <c r="G16" s="47"/>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03.5" customHeight="1" x14ac:dyDescent="0.2">
      <c r="A20" s="30">
        <v>1</v>
      </c>
      <c r="B20" s="75" t="s">
        <v>45</v>
      </c>
      <c r="C20" s="31"/>
      <c r="D20" s="36">
        <v>32</v>
      </c>
      <c r="E20" s="36" t="s">
        <v>43</v>
      </c>
      <c r="F20" s="32"/>
      <c r="G20" s="26">
        <v>0</v>
      </c>
      <c r="H20" s="1">
        <f t="shared" ref="H20" si="0">+ROUND(F20*G20,0)</f>
        <v>0</v>
      </c>
      <c r="I20" s="26">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3" customFormat="1" ht="81" customHeight="1" x14ac:dyDescent="0.2">
      <c r="A21" s="30">
        <v>2</v>
      </c>
      <c r="B21" s="75" t="s">
        <v>46</v>
      </c>
      <c r="C21" s="31"/>
      <c r="D21" s="36">
        <v>4</v>
      </c>
      <c r="E21" s="36" t="s">
        <v>43</v>
      </c>
      <c r="F21" s="32"/>
      <c r="G21" s="26">
        <v>0</v>
      </c>
      <c r="H21" s="1">
        <f t="shared" ref="H21:H24" si="5">+ROUND(F21*G21,0)</f>
        <v>0</v>
      </c>
      <c r="I21" s="26">
        <v>0</v>
      </c>
      <c r="J21" s="1">
        <f t="shared" ref="J21:J24" si="6">ROUND(F21*I21,0)</f>
        <v>0</v>
      </c>
      <c r="K21" s="1">
        <f t="shared" ref="K21:K24" si="7">ROUND(F21+H21+J21,0)</f>
        <v>0</v>
      </c>
      <c r="L21" s="1">
        <f t="shared" ref="L21:L24" si="8">ROUND(F21*D21,0)</f>
        <v>0</v>
      </c>
      <c r="M21" s="1">
        <f t="shared" ref="M21:M24" si="9">ROUND(L21*G21,0)</f>
        <v>0</v>
      </c>
      <c r="N21" s="1">
        <f t="shared" ref="N21:N24" si="10">ROUND(L21*I21,0)</f>
        <v>0</v>
      </c>
      <c r="O21" s="2">
        <f t="shared" ref="O21:O24" si="11">ROUND(L21+N21+M21,0)</f>
        <v>0</v>
      </c>
    </row>
    <row r="22" spans="1:15" s="23" customFormat="1" ht="81" customHeight="1" x14ac:dyDescent="0.2">
      <c r="A22" s="30">
        <v>3</v>
      </c>
      <c r="B22" s="75" t="s">
        <v>47</v>
      </c>
      <c r="C22" s="31"/>
      <c r="D22" s="36">
        <v>160</v>
      </c>
      <c r="E22" s="36" t="s">
        <v>43</v>
      </c>
      <c r="F22" s="32"/>
      <c r="G22" s="26">
        <v>0</v>
      </c>
      <c r="H22" s="1">
        <f t="shared" si="5"/>
        <v>0</v>
      </c>
      <c r="I22" s="26">
        <v>0</v>
      </c>
      <c r="J22" s="1">
        <f t="shared" si="6"/>
        <v>0</v>
      </c>
      <c r="K22" s="1">
        <f t="shared" si="7"/>
        <v>0</v>
      </c>
      <c r="L22" s="1">
        <f t="shared" si="8"/>
        <v>0</v>
      </c>
      <c r="M22" s="1">
        <f t="shared" si="9"/>
        <v>0</v>
      </c>
      <c r="N22" s="1">
        <f t="shared" si="10"/>
        <v>0</v>
      </c>
      <c r="O22" s="2">
        <f t="shared" si="11"/>
        <v>0</v>
      </c>
    </row>
    <row r="23" spans="1:15" s="23" customFormat="1" ht="81" customHeight="1" x14ac:dyDescent="0.2">
      <c r="A23" s="30">
        <v>4</v>
      </c>
      <c r="B23" s="75" t="s">
        <v>48</v>
      </c>
      <c r="C23" s="31"/>
      <c r="D23" s="36">
        <v>257</v>
      </c>
      <c r="E23" s="36" t="s">
        <v>43</v>
      </c>
      <c r="F23" s="32"/>
      <c r="G23" s="26">
        <v>0</v>
      </c>
      <c r="H23" s="1">
        <f t="shared" si="5"/>
        <v>0</v>
      </c>
      <c r="I23" s="26">
        <v>0</v>
      </c>
      <c r="J23" s="1">
        <f t="shared" si="6"/>
        <v>0</v>
      </c>
      <c r="K23" s="1">
        <f t="shared" si="7"/>
        <v>0</v>
      </c>
      <c r="L23" s="1">
        <f t="shared" si="8"/>
        <v>0</v>
      </c>
      <c r="M23" s="1">
        <f t="shared" si="9"/>
        <v>0</v>
      </c>
      <c r="N23" s="1">
        <f t="shared" si="10"/>
        <v>0</v>
      </c>
      <c r="O23" s="2">
        <f t="shared" si="11"/>
        <v>0</v>
      </c>
    </row>
    <row r="24" spans="1:15" s="23" customFormat="1" ht="81" customHeight="1" x14ac:dyDescent="0.2">
      <c r="A24" s="30">
        <v>5</v>
      </c>
      <c r="B24" s="75" t="s">
        <v>49</v>
      </c>
      <c r="C24" s="31"/>
      <c r="D24" s="36">
        <v>417</v>
      </c>
      <c r="E24" s="36" t="s">
        <v>43</v>
      </c>
      <c r="F24" s="32"/>
      <c r="G24" s="26">
        <v>0</v>
      </c>
      <c r="H24" s="1">
        <f t="shared" si="5"/>
        <v>0</v>
      </c>
      <c r="I24" s="26">
        <v>0</v>
      </c>
      <c r="J24" s="1">
        <f t="shared" si="6"/>
        <v>0</v>
      </c>
      <c r="K24" s="1">
        <f t="shared" si="7"/>
        <v>0</v>
      </c>
      <c r="L24" s="1">
        <f t="shared" si="8"/>
        <v>0</v>
      </c>
      <c r="M24" s="1">
        <f t="shared" si="9"/>
        <v>0</v>
      </c>
      <c r="N24" s="1">
        <f t="shared" si="10"/>
        <v>0</v>
      </c>
      <c r="O24" s="2">
        <f t="shared" si="11"/>
        <v>0</v>
      </c>
    </row>
    <row r="25" spans="1:15" s="23" customFormat="1" ht="81" customHeight="1" x14ac:dyDescent="0.2">
      <c r="A25" s="30">
        <v>6</v>
      </c>
      <c r="B25" s="75" t="s">
        <v>50</v>
      </c>
      <c r="C25" s="31"/>
      <c r="D25" s="36">
        <v>64</v>
      </c>
      <c r="E25" s="36" t="s">
        <v>43</v>
      </c>
      <c r="F25" s="32"/>
      <c r="G25" s="26">
        <v>0</v>
      </c>
      <c r="H25" s="1">
        <f t="shared" ref="H25:H79" si="12">+ROUND(F25*G25,0)</f>
        <v>0</v>
      </c>
      <c r="I25" s="26">
        <v>0</v>
      </c>
      <c r="J25" s="1">
        <f t="shared" ref="J25:J79" si="13">ROUND(F25*I25,0)</f>
        <v>0</v>
      </c>
      <c r="K25" s="1">
        <f t="shared" ref="K25:K79" si="14">ROUND(F25+H25+J25,0)</f>
        <v>0</v>
      </c>
      <c r="L25" s="1">
        <f t="shared" ref="L25:L79" si="15">ROUND(F25*D25,0)</f>
        <v>0</v>
      </c>
      <c r="M25" s="1">
        <f t="shared" ref="M25:M79" si="16">ROUND(L25*G25,0)</f>
        <v>0</v>
      </c>
      <c r="N25" s="1">
        <f t="shared" ref="N25:N79" si="17">ROUND(L25*I25,0)</f>
        <v>0</v>
      </c>
      <c r="O25" s="2">
        <f t="shared" ref="O25:O79" si="18">ROUND(L25+N25+M25,0)</f>
        <v>0</v>
      </c>
    </row>
    <row r="26" spans="1:15" s="23" customFormat="1" ht="81" customHeight="1" x14ac:dyDescent="0.2">
      <c r="A26" s="30">
        <v>7</v>
      </c>
      <c r="B26" s="75" t="s">
        <v>51</v>
      </c>
      <c r="C26" s="31"/>
      <c r="D26" s="36">
        <v>2</v>
      </c>
      <c r="E26" s="36" t="s">
        <v>43</v>
      </c>
      <c r="F26" s="32"/>
      <c r="G26" s="26">
        <v>0</v>
      </c>
      <c r="H26" s="1">
        <f t="shared" si="12"/>
        <v>0</v>
      </c>
      <c r="I26" s="26">
        <v>0</v>
      </c>
      <c r="J26" s="1">
        <f t="shared" si="13"/>
        <v>0</v>
      </c>
      <c r="K26" s="1">
        <f t="shared" si="14"/>
        <v>0</v>
      </c>
      <c r="L26" s="1">
        <f t="shared" si="15"/>
        <v>0</v>
      </c>
      <c r="M26" s="1">
        <f t="shared" si="16"/>
        <v>0</v>
      </c>
      <c r="N26" s="1">
        <f t="shared" si="17"/>
        <v>0</v>
      </c>
      <c r="O26" s="2">
        <f t="shared" si="18"/>
        <v>0</v>
      </c>
    </row>
    <row r="27" spans="1:15" s="23" customFormat="1" ht="81" customHeight="1" x14ac:dyDescent="0.2">
      <c r="A27" s="30">
        <v>8</v>
      </c>
      <c r="B27" s="75" t="s">
        <v>52</v>
      </c>
      <c r="C27" s="31"/>
      <c r="D27" s="36">
        <v>5</v>
      </c>
      <c r="E27" s="36" t="s">
        <v>43</v>
      </c>
      <c r="F27" s="32"/>
      <c r="G27" s="26">
        <v>0</v>
      </c>
      <c r="H27" s="1">
        <f t="shared" si="12"/>
        <v>0</v>
      </c>
      <c r="I27" s="26">
        <v>0</v>
      </c>
      <c r="J27" s="1">
        <f t="shared" si="13"/>
        <v>0</v>
      </c>
      <c r="K27" s="1">
        <f t="shared" si="14"/>
        <v>0</v>
      </c>
      <c r="L27" s="1">
        <f t="shared" si="15"/>
        <v>0</v>
      </c>
      <c r="M27" s="1">
        <f t="shared" si="16"/>
        <v>0</v>
      </c>
      <c r="N27" s="1">
        <f t="shared" si="17"/>
        <v>0</v>
      </c>
      <c r="O27" s="2">
        <f t="shared" si="18"/>
        <v>0</v>
      </c>
    </row>
    <row r="28" spans="1:15" s="23" customFormat="1" ht="81" customHeight="1" x14ac:dyDescent="0.2">
      <c r="A28" s="30">
        <v>9</v>
      </c>
      <c r="B28" s="75" t="s">
        <v>53</v>
      </c>
      <c r="C28" s="31"/>
      <c r="D28" s="36">
        <v>2</v>
      </c>
      <c r="E28" s="36" t="s">
        <v>43</v>
      </c>
      <c r="F28" s="32"/>
      <c r="G28" s="26">
        <v>0</v>
      </c>
      <c r="H28" s="1">
        <f t="shared" si="12"/>
        <v>0</v>
      </c>
      <c r="I28" s="26">
        <v>0</v>
      </c>
      <c r="J28" s="1">
        <f t="shared" si="13"/>
        <v>0</v>
      </c>
      <c r="K28" s="1">
        <f t="shared" si="14"/>
        <v>0</v>
      </c>
      <c r="L28" s="1">
        <f t="shared" si="15"/>
        <v>0</v>
      </c>
      <c r="M28" s="1">
        <f t="shared" si="16"/>
        <v>0</v>
      </c>
      <c r="N28" s="1">
        <f t="shared" si="17"/>
        <v>0</v>
      </c>
      <c r="O28" s="2">
        <f t="shared" si="18"/>
        <v>0</v>
      </c>
    </row>
    <row r="29" spans="1:15" s="23" customFormat="1" ht="81" customHeight="1" x14ac:dyDescent="0.2">
      <c r="A29" s="30">
        <v>10</v>
      </c>
      <c r="B29" s="75" t="s">
        <v>54</v>
      </c>
      <c r="C29" s="31"/>
      <c r="D29" s="36">
        <v>10</v>
      </c>
      <c r="E29" s="36" t="s">
        <v>43</v>
      </c>
      <c r="F29" s="32"/>
      <c r="G29" s="26">
        <v>0</v>
      </c>
      <c r="H29" s="1">
        <f t="shared" si="12"/>
        <v>0</v>
      </c>
      <c r="I29" s="26">
        <v>0</v>
      </c>
      <c r="J29" s="1">
        <f t="shared" si="13"/>
        <v>0</v>
      </c>
      <c r="K29" s="1">
        <f t="shared" si="14"/>
        <v>0</v>
      </c>
      <c r="L29" s="1">
        <f t="shared" si="15"/>
        <v>0</v>
      </c>
      <c r="M29" s="1">
        <f t="shared" si="16"/>
        <v>0</v>
      </c>
      <c r="N29" s="1">
        <f t="shared" si="17"/>
        <v>0</v>
      </c>
      <c r="O29" s="2">
        <f t="shared" si="18"/>
        <v>0</v>
      </c>
    </row>
    <row r="30" spans="1:15" s="23" customFormat="1" ht="81" customHeight="1" x14ac:dyDescent="0.2">
      <c r="A30" s="30">
        <v>11</v>
      </c>
      <c r="B30" s="75" t="s">
        <v>55</v>
      </c>
      <c r="C30" s="31"/>
      <c r="D30" s="36">
        <v>5</v>
      </c>
      <c r="E30" s="36" t="s">
        <v>43</v>
      </c>
      <c r="F30" s="32"/>
      <c r="G30" s="26">
        <v>0</v>
      </c>
      <c r="H30" s="1">
        <f t="shared" si="12"/>
        <v>0</v>
      </c>
      <c r="I30" s="26">
        <v>0</v>
      </c>
      <c r="J30" s="1">
        <f t="shared" si="13"/>
        <v>0</v>
      </c>
      <c r="K30" s="1">
        <f t="shared" si="14"/>
        <v>0</v>
      </c>
      <c r="L30" s="1">
        <f t="shared" si="15"/>
        <v>0</v>
      </c>
      <c r="M30" s="1">
        <f t="shared" si="16"/>
        <v>0</v>
      </c>
      <c r="N30" s="1">
        <f t="shared" si="17"/>
        <v>0</v>
      </c>
      <c r="O30" s="2">
        <f t="shared" si="18"/>
        <v>0</v>
      </c>
    </row>
    <row r="31" spans="1:15" s="23" customFormat="1" ht="81" customHeight="1" x14ac:dyDescent="0.2">
      <c r="A31" s="30">
        <v>12</v>
      </c>
      <c r="B31" s="75" t="s">
        <v>56</v>
      </c>
      <c r="C31" s="31"/>
      <c r="D31" s="36">
        <v>10</v>
      </c>
      <c r="E31" s="36" t="s">
        <v>43</v>
      </c>
      <c r="F31" s="32"/>
      <c r="G31" s="26">
        <v>0</v>
      </c>
      <c r="H31" s="1">
        <f t="shared" si="12"/>
        <v>0</v>
      </c>
      <c r="I31" s="26">
        <v>0</v>
      </c>
      <c r="J31" s="1">
        <f t="shared" si="13"/>
        <v>0</v>
      </c>
      <c r="K31" s="1">
        <f t="shared" si="14"/>
        <v>0</v>
      </c>
      <c r="L31" s="1">
        <f t="shared" si="15"/>
        <v>0</v>
      </c>
      <c r="M31" s="1">
        <f t="shared" si="16"/>
        <v>0</v>
      </c>
      <c r="N31" s="1">
        <f t="shared" si="17"/>
        <v>0</v>
      </c>
      <c r="O31" s="2">
        <f t="shared" si="18"/>
        <v>0</v>
      </c>
    </row>
    <row r="32" spans="1:15" s="23" customFormat="1" ht="81" customHeight="1" x14ac:dyDescent="0.2">
      <c r="A32" s="30">
        <v>13</v>
      </c>
      <c r="B32" s="75" t="s">
        <v>57</v>
      </c>
      <c r="C32" s="31"/>
      <c r="D32" s="36">
        <v>2</v>
      </c>
      <c r="E32" s="36" t="s">
        <v>43</v>
      </c>
      <c r="F32" s="32"/>
      <c r="G32" s="26">
        <v>0</v>
      </c>
      <c r="H32" s="1">
        <f t="shared" si="12"/>
        <v>0</v>
      </c>
      <c r="I32" s="26">
        <v>0</v>
      </c>
      <c r="J32" s="1">
        <f t="shared" si="13"/>
        <v>0</v>
      </c>
      <c r="K32" s="1">
        <f t="shared" si="14"/>
        <v>0</v>
      </c>
      <c r="L32" s="1">
        <f t="shared" si="15"/>
        <v>0</v>
      </c>
      <c r="M32" s="1">
        <f t="shared" si="16"/>
        <v>0</v>
      </c>
      <c r="N32" s="1">
        <f t="shared" si="17"/>
        <v>0</v>
      </c>
      <c r="O32" s="2">
        <f t="shared" si="18"/>
        <v>0</v>
      </c>
    </row>
    <row r="33" spans="1:15" s="23" customFormat="1" ht="81" customHeight="1" x14ac:dyDescent="0.2">
      <c r="A33" s="30">
        <v>14</v>
      </c>
      <c r="B33" s="75" t="s">
        <v>58</v>
      </c>
      <c r="C33" s="31"/>
      <c r="D33" s="36">
        <v>6</v>
      </c>
      <c r="E33" s="36" t="s">
        <v>43</v>
      </c>
      <c r="F33" s="32"/>
      <c r="G33" s="26">
        <v>0</v>
      </c>
      <c r="H33" s="1">
        <f t="shared" si="12"/>
        <v>0</v>
      </c>
      <c r="I33" s="26">
        <v>0</v>
      </c>
      <c r="J33" s="1">
        <f t="shared" si="13"/>
        <v>0</v>
      </c>
      <c r="K33" s="1">
        <f t="shared" si="14"/>
        <v>0</v>
      </c>
      <c r="L33" s="1">
        <f t="shared" si="15"/>
        <v>0</v>
      </c>
      <c r="M33" s="1">
        <f t="shared" si="16"/>
        <v>0</v>
      </c>
      <c r="N33" s="1">
        <f t="shared" si="17"/>
        <v>0</v>
      </c>
      <c r="O33" s="2">
        <f t="shared" si="18"/>
        <v>0</v>
      </c>
    </row>
    <row r="34" spans="1:15" s="23" customFormat="1" ht="81" customHeight="1" x14ac:dyDescent="0.2">
      <c r="A34" s="30">
        <v>15</v>
      </c>
      <c r="B34" s="75" t="s">
        <v>59</v>
      </c>
      <c r="C34" s="31"/>
      <c r="D34" s="36">
        <v>6</v>
      </c>
      <c r="E34" s="36" t="s">
        <v>43</v>
      </c>
      <c r="F34" s="32"/>
      <c r="G34" s="26">
        <v>0</v>
      </c>
      <c r="H34" s="1">
        <f t="shared" si="12"/>
        <v>0</v>
      </c>
      <c r="I34" s="26">
        <v>0</v>
      </c>
      <c r="J34" s="1">
        <f t="shared" si="13"/>
        <v>0</v>
      </c>
      <c r="K34" s="1">
        <f t="shared" si="14"/>
        <v>0</v>
      </c>
      <c r="L34" s="1">
        <f t="shared" si="15"/>
        <v>0</v>
      </c>
      <c r="M34" s="1">
        <f t="shared" si="16"/>
        <v>0</v>
      </c>
      <c r="N34" s="1">
        <f t="shared" si="17"/>
        <v>0</v>
      </c>
      <c r="O34" s="2">
        <f t="shared" si="18"/>
        <v>0</v>
      </c>
    </row>
    <row r="35" spans="1:15" s="23" customFormat="1" ht="81" customHeight="1" x14ac:dyDescent="0.2">
      <c r="A35" s="30">
        <v>16</v>
      </c>
      <c r="B35" s="75" t="s">
        <v>60</v>
      </c>
      <c r="C35" s="31"/>
      <c r="D35" s="36">
        <v>6</v>
      </c>
      <c r="E35" s="36" t="s">
        <v>43</v>
      </c>
      <c r="F35" s="32"/>
      <c r="G35" s="26">
        <v>0</v>
      </c>
      <c r="H35" s="1">
        <f t="shared" si="12"/>
        <v>0</v>
      </c>
      <c r="I35" s="26">
        <v>0</v>
      </c>
      <c r="J35" s="1">
        <f t="shared" si="13"/>
        <v>0</v>
      </c>
      <c r="K35" s="1">
        <f t="shared" si="14"/>
        <v>0</v>
      </c>
      <c r="L35" s="1">
        <f t="shared" si="15"/>
        <v>0</v>
      </c>
      <c r="M35" s="1">
        <f t="shared" si="16"/>
        <v>0</v>
      </c>
      <c r="N35" s="1">
        <f t="shared" si="17"/>
        <v>0</v>
      </c>
      <c r="O35" s="2">
        <f t="shared" si="18"/>
        <v>0</v>
      </c>
    </row>
    <row r="36" spans="1:15" s="23" customFormat="1" ht="81" customHeight="1" x14ac:dyDescent="0.2">
      <c r="A36" s="30">
        <v>17</v>
      </c>
      <c r="B36" s="75" t="s">
        <v>61</v>
      </c>
      <c r="C36" s="31"/>
      <c r="D36" s="36">
        <v>3</v>
      </c>
      <c r="E36" s="36" t="s">
        <v>43</v>
      </c>
      <c r="F36" s="32"/>
      <c r="G36" s="26">
        <v>0</v>
      </c>
      <c r="H36" s="1">
        <f t="shared" si="12"/>
        <v>0</v>
      </c>
      <c r="I36" s="26">
        <v>0</v>
      </c>
      <c r="J36" s="1">
        <f t="shared" si="13"/>
        <v>0</v>
      </c>
      <c r="K36" s="1">
        <f t="shared" si="14"/>
        <v>0</v>
      </c>
      <c r="L36" s="1">
        <f t="shared" si="15"/>
        <v>0</v>
      </c>
      <c r="M36" s="1">
        <f t="shared" si="16"/>
        <v>0</v>
      </c>
      <c r="N36" s="1">
        <f t="shared" si="17"/>
        <v>0</v>
      </c>
      <c r="O36" s="2">
        <f t="shared" si="18"/>
        <v>0</v>
      </c>
    </row>
    <row r="37" spans="1:15" s="23" customFormat="1" ht="81" customHeight="1" x14ac:dyDescent="0.2">
      <c r="A37" s="30">
        <v>18</v>
      </c>
      <c r="B37" s="75" t="s">
        <v>62</v>
      </c>
      <c r="C37" s="31"/>
      <c r="D37" s="36">
        <v>6</v>
      </c>
      <c r="E37" s="36" t="s">
        <v>43</v>
      </c>
      <c r="F37" s="32"/>
      <c r="G37" s="26">
        <v>0</v>
      </c>
      <c r="H37" s="1">
        <f t="shared" si="12"/>
        <v>0</v>
      </c>
      <c r="I37" s="26">
        <v>0</v>
      </c>
      <c r="J37" s="1">
        <f t="shared" si="13"/>
        <v>0</v>
      </c>
      <c r="K37" s="1">
        <f t="shared" si="14"/>
        <v>0</v>
      </c>
      <c r="L37" s="1">
        <f t="shared" si="15"/>
        <v>0</v>
      </c>
      <c r="M37" s="1">
        <f t="shared" si="16"/>
        <v>0</v>
      </c>
      <c r="N37" s="1">
        <f t="shared" si="17"/>
        <v>0</v>
      </c>
      <c r="O37" s="2">
        <f t="shared" si="18"/>
        <v>0</v>
      </c>
    </row>
    <row r="38" spans="1:15" s="23" customFormat="1" ht="81" customHeight="1" x14ac:dyDescent="0.2">
      <c r="A38" s="30">
        <v>19</v>
      </c>
      <c r="B38" s="75" t="s">
        <v>63</v>
      </c>
      <c r="C38" s="31"/>
      <c r="D38" s="36">
        <v>6</v>
      </c>
      <c r="E38" s="36" t="s">
        <v>43</v>
      </c>
      <c r="F38" s="32"/>
      <c r="G38" s="26">
        <v>0</v>
      </c>
      <c r="H38" s="1">
        <f t="shared" si="12"/>
        <v>0</v>
      </c>
      <c r="I38" s="26">
        <v>0</v>
      </c>
      <c r="J38" s="1">
        <f t="shared" si="13"/>
        <v>0</v>
      </c>
      <c r="K38" s="1">
        <f t="shared" si="14"/>
        <v>0</v>
      </c>
      <c r="L38" s="1">
        <f t="shared" si="15"/>
        <v>0</v>
      </c>
      <c r="M38" s="1">
        <f t="shared" si="16"/>
        <v>0</v>
      </c>
      <c r="N38" s="1">
        <f t="shared" si="17"/>
        <v>0</v>
      </c>
      <c r="O38" s="2">
        <f t="shared" si="18"/>
        <v>0</v>
      </c>
    </row>
    <row r="39" spans="1:15" s="23" customFormat="1" ht="81" customHeight="1" x14ac:dyDescent="0.2">
      <c r="A39" s="30">
        <v>20</v>
      </c>
      <c r="B39" s="75" t="s">
        <v>64</v>
      </c>
      <c r="C39" s="31"/>
      <c r="D39" s="36">
        <v>6</v>
      </c>
      <c r="E39" s="36" t="s">
        <v>43</v>
      </c>
      <c r="F39" s="32"/>
      <c r="G39" s="26">
        <v>0</v>
      </c>
      <c r="H39" s="1">
        <f t="shared" si="12"/>
        <v>0</v>
      </c>
      <c r="I39" s="26">
        <v>0</v>
      </c>
      <c r="J39" s="1">
        <f t="shared" si="13"/>
        <v>0</v>
      </c>
      <c r="K39" s="1">
        <f t="shared" si="14"/>
        <v>0</v>
      </c>
      <c r="L39" s="1">
        <f t="shared" si="15"/>
        <v>0</v>
      </c>
      <c r="M39" s="1">
        <f t="shared" si="16"/>
        <v>0</v>
      </c>
      <c r="N39" s="1">
        <f t="shared" si="17"/>
        <v>0</v>
      </c>
      <c r="O39" s="2">
        <f t="shared" si="18"/>
        <v>0</v>
      </c>
    </row>
    <row r="40" spans="1:15" s="23" customFormat="1" ht="81" customHeight="1" x14ac:dyDescent="0.2">
      <c r="A40" s="30">
        <v>21</v>
      </c>
      <c r="B40" s="75" t="s">
        <v>65</v>
      </c>
      <c r="C40" s="31"/>
      <c r="D40" s="36">
        <v>6</v>
      </c>
      <c r="E40" s="36" t="s">
        <v>43</v>
      </c>
      <c r="F40" s="32"/>
      <c r="G40" s="26">
        <v>0</v>
      </c>
      <c r="H40" s="1">
        <f t="shared" si="12"/>
        <v>0</v>
      </c>
      <c r="I40" s="26">
        <v>0</v>
      </c>
      <c r="J40" s="1">
        <f t="shared" si="13"/>
        <v>0</v>
      </c>
      <c r="K40" s="1">
        <f t="shared" si="14"/>
        <v>0</v>
      </c>
      <c r="L40" s="1">
        <f t="shared" si="15"/>
        <v>0</v>
      </c>
      <c r="M40" s="1">
        <f t="shared" si="16"/>
        <v>0</v>
      </c>
      <c r="N40" s="1">
        <f t="shared" si="17"/>
        <v>0</v>
      </c>
      <c r="O40" s="2">
        <f t="shared" si="18"/>
        <v>0</v>
      </c>
    </row>
    <row r="41" spans="1:15" s="23" customFormat="1" ht="81" customHeight="1" x14ac:dyDescent="0.2">
      <c r="A41" s="30">
        <v>22</v>
      </c>
      <c r="B41" s="75" t="s">
        <v>66</v>
      </c>
      <c r="C41" s="31"/>
      <c r="D41" s="36">
        <v>6</v>
      </c>
      <c r="E41" s="36" t="s">
        <v>43</v>
      </c>
      <c r="F41" s="32"/>
      <c r="G41" s="26">
        <v>0</v>
      </c>
      <c r="H41" s="1">
        <f t="shared" si="12"/>
        <v>0</v>
      </c>
      <c r="I41" s="26">
        <v>0</v>
      </c>
      <c r="J41" s="1">
        <f t="shared" si="13"/>
        <v>0</v>
      </c>
      <c r="K41" s="1">
        <f t="shared" si="14"/>
        <v>0</v>
      </c>
      <c r="L41" s="1">
        <f t="shared" si="15"/>
        <v>0</v>
      </c>
      <c r="M41" s="1">
        <f t="shared" si="16"/>
        <v>0</v>
      </c>
      <c r="N41" s="1">
        <f t="shared" si="17"/>
        <v>0</v>
      </c>
      <c r="O41" s="2">
        <f t="shared" si="18"/>
        <v>0</v>
      </c>
    </row>
    <row r="42" spans="1:15" s="23" customFormat="1" ht="81" customHeight="1" x14ac:dyDescent="0.2">
      <c r="A42" s="30">
        <v>23</v>
      </c>
      <c r="B42" s="75" t="s">
        <v>67</v>
      </c>
      <c r="C42" s="31"/>
      <c r="D42" s="36">
        <v>6</v>
      </c>
      <c r="E42" s="36" t="s">
        <v>43</v>
      </c>
      <c r="F42" s="32"/>
      <c r="G42" s="26">
        <v>0</v>
      </c>
      <c r="H42" s="1">
        <f t="shared" si="12"/>
        <v>0</v>
      </c>
      <c r="I42" s="26">
        <v>0</v>
      </c>
      <c r="J42" s="1">
        <f t="shared" si="13"/>
        <v>0</v>
      </c>
      <c r="K42" s="1">
        <f t="shared" si="14"/>
        <v>0</v>
      </c>
      <c r="L42" s="1">
        <f t="shared" si="15"/>
        <v>0</v>
      </c>
      <c r="M42" s="1">
        <f t="shared" si="16"/>
        <v>0</v>
      </c>
      <c r="N42" s="1">
        <f t="shared" si="17"/>
        <v>0</v>
      </c>
      <c r="O42" s="2">
        <f t="shared" si="18"/>
        <v>0</v>
      </c>
    </row>
    <row r="43" spans="1:15" s="23" customFormat="1" ht="81" customHeight="1" x14ac:dyDescent="0.2">
      <c r="A43" s="30">
        <v>24</v>
      </c>
      <c r="B43" s="75" t="s">
        <v>68</v>
      </c>
      <c r="C43" s="31"/>
      <c r="D43" s="36">
        <v>3</v>
      </c>
      <c r="E43" s="36" t="s">
        <v>43</v>
      </c>
      <c r="F43" s="32"/>
      <c r="G43" s="26">
        <v>0</v>
      </c>
      <c r="H43" s="1">
        <f t="shared" si="12"/>
        <v>0</v>
      </c>
      <c r="I43" s="26">
        <v>0</v>
      </c>
      <c r="J43" s="1">
        <f t="shared" si="13"/>
        <v>0</v>
      </c>
      <c r="K43" s="1">
        <f t="shared" si="14"/>
        <v>0</v>
      </c>
      <c r="L43" s="1">
        <f t="shared" si="15"/>
        <v>0</v>
      </c>
      <c r="M43" s="1">
        <f t="shared" si="16"/>
        <v>0</v>
      </c>
      <c r="N43" s="1">
        <f t="shared" si="17"/>
        <v>0</v>
      </c>
      <c r="O43" s="2">
        <f t="shared" si="18"/>
        <v>0</v>
      </c>
    </row>
    <row r="44" spans="1:15" s="23" customFormat="1" ht="81" customHeight="1" x14ac:dyDescent="0.2">
      <c r="A44" s="30">
        <v>25</v>
      </c>
      <c r="B44" s="75" t="s">
        <v>69</v>
      </c>
      <c r="C44" s="31"/>
      <c r="D44" s="36">
        <v>3</v>
      </c>
      <c r="E44" s="36" t="s">
        <v>43</v>
      </c>
      <c r="F44" s="32"/>
      <c r="G44" s="26">
        <v>0</v>
      </c>
      <c r="H44" s="1">
        <f t="shared" si="12"/>
        <v>0</v>
      </c>
      <c r="I44" s="26">
        <v>0</v>
      </c>
      <c r="J44" s="1">
        <f t="shared" si="13"/>
        <v>0</v>
      </c>
      <c r="K44" s="1">
        <f t="shared" si="14"/>
        <v>0</v>
      </c>
      <c r="L44" s="1">
        <f t="shared" si="15"/>
        <v>0</v>
      </c>
      <c r="M44" s="1">
        <f t="shared" si="16"/>
        <v>0</v>
      </c>
      <c r="N44" s="1">
        <f t="shared" si="17"/>
        <v>0</v>
      </c>
      <c r="O44" s="2">
        <f t="shared" si="18"/>
        <v>0</v>
      </c>
    </row>
    <row r="45" spans="1:15" s="23" customFormat="1" ht="81" customHeight="1" x14ac:dyDescent="0.2">
      <c r="A45" s="30">
        <v>26</v>
      </c>
      <c r="B45" s="75" t="s">
        <v>70</v>
      </c>
      <c r="C45" s="31"/>
      <c r="D45" s="36">
        <v>3</v>
      </c>
      <c r="E45" s="36" t="s">
        <v>43</v>
      </c>
      <c r="F45" s="32"/>
      <c r="G45" s="26">
        <v>0</v>
      </c>
      <c r="H45" s="1">
        <f t="shared" si="12"/>
        <v>0</v>
      </c>
      <c r="I45" s="26">
        <v>0</v>
      </c>
      <c r="J45" s="1">
        <f t="shared" si="13"/>
        <v>0</v>
      </c>
      <c r="K45" s="1">
        <f t="shared" si="14"/>
        <v>0</v>
      </c>
      <c r="L45" s="1">
        <f t="shared" si="15"/>
        <v>0</v>
      </c>
      <c r="M45" s="1">
        <f t="shared" si="16"/>
        <v>0</v>
      </c>
      <c r="N45" s="1">
        <f t="shared" si="17"/>
        <v>0</v>
      </c>
      <c r="O45" s="2">
        <f t="shared" si="18"/>
        <v>0</v>
      </c>
    </row>
    <row r="46" spans="1:15" s="23" customFormat="1" ht="81" customHeight="1" x14ac:dyDescent="0.2">
      <c r="A46" s="30">
        <v>27</v>
      </c>
      <c r="B46" s="75" t="s">
        <v>71</v>
      </c>
      <c r="C46" s="31"/>
      <c r="D46" s="36">
        <v>3</v>
      </c>
      <c r="E46" s="36" t="s">
        <v>43</v>
      </c>
      <c r="F46" s="32"/>
      <c r="G46" s="26">
        <v>0</v>
      </c>
      <c r="H46" s="1">
        <f t="shared" si="12"/>
        <v>0</v>
      </c>
      <c r="I46" s="26">
        <v>0</v>
      </c>
      <c r="J46" s="1">
        <f t="shared" si="13"/>
        <v>0</v>
      </c>
      <c r="K46" s="1">
        <f t="shared" si="14"/>
        <v>0</v>
      </c>
      <c r="L46" s="1">
        <f t="shared" si="15"/>
        <v>0</v>
      </c>
      <c r="M46" s="1">
        <f t="shared" si="16"/>
        <v>0</v>
      </c>
      <c r="N46" s="1">
        <f t="shared" si="17"/>
        <v>0</v>
      </c>
      <c r="O46" s="2">
        <f t="shared" si="18"/>
        <v>0</v>
      </c>
    </row>
    <row r="47" spans="1:15" s="23" customFormat="1" ht="81" customHeight="1" x14ac:dyDescent="0.2">
      <c r="A47" s="30">
        <v>28</v>
      </c>
      <c r="B47" s="75" t="s">
        <v>72</v>
      </c>
      <c r="C47" s="31"/>
      <c r="D47" s="36">
        <v>3</v>
      </c>
      <c r="E47" s="36" t="s">
        <v>43</v>
      </c>
      <c r="F47" s="32"/>
      <c r="G47" s="26">
        <v>0</v>
      </c>
      <c r="H47" s="1">
        <f t="shared" si="12"/>
        <v>0</v>
      </c>
      <c r="I47" s="26">
        <v>0</v>
      </c>
      <c r="J47" s="1">
        <f t="shared" si="13"/>
        <v>0</v>
      </c>
      <c r="K47" s="1">
        <f t="shared" si="14"/>
        <v>0</v>
      </c>
      <c r="L47" s="1">
        <f t="shared" si="15"/>
        <v>0</v>
      </c>
      <c r="M47" s="1">
        <f t="shared" si="16"/>
        <v>0</v>
      </c>
      <c r="N47" s="1">
        <f t="shared" si="17"/>
        <v>0</v>
      </c>
      <c r="O47" s="2">
        <f t="shared" si="18"/>
        <v>0</v>
      </c>
    </row>
    <row r="48" spans="1:15" s="23" customFormat="1" ht="81" customHeight="1" x14ac:dyDescent="0.2">
      <c r="A48" s="30">
        <v>29</v>
      </c>
      <c r="B48" s="75" t="s">
        <v>73</v>
      </c>
      <c r="C48" s="31"/>
      <c r="D48" s="36">
        <v>3</v>
      </c>
      <c r="E48" s="36" t="s">
        <v>43</v>
      </c>
      <c r="F48" s="32"/>
      <c r="G48" s="26">
        <v>0</v>
      </c>
      <c r="H48" s="1">
        <f t="shared" si="12"/>
        <v>0</v>
      </c>
      <c r="I48" s="26">
        <v>0</v>
      </c>
      <c r="J48" s="1">
        <f t="shared" si="13"/>
        <v>0</v>
      </c>
      <c r="K48" s="1">
        <f t="shared" si="14"/>
        <v>0</v>
      </c>
      <c r="L48" s="1">
        <f t="shared" si="15"/>
        <v>0</v>
      </c>
      <c r="M48" s="1">
        <f t="shared" si="16"/>
        <v>0</v>
      </c>
      <c r="N48" s="1">
        <f t="shared" si="17"/>
        <v>0</v>
      </c>
      <c r="O48" s="2">
        <f t="shared" si="18"/>
        <v>0</v>
      </c>
    </row>
    <row r="49" spans="1:15" s="23" customFormat="1" ht="81" customHeight="1" x14ac:dyDescent="0.2">
      <c r="A49" s="30">
        <v>30</v>
      </c>
      <c r="B49" s="75" t="s">
        <v>74</v>
      </c>
      <c r="C49" s="31"/>
      <c r="D49" s="36">
        <v>3</v>
      </c>
      <c r="E49" s="36" t="s">
        <v>43</v>
      </c>
      <c r="F49" s="32"/>
      <c r="G49" s="26">
        <v>0</v>
      </c>
      <c r="H49" s="1">
        <f t="shared" si="12"/>
        <v>0</v>
      </c>
      <c r="I49" s="26">
        <v>0</v>
      </c>
      <c r="J49" s="1">
        <f t="shared" si="13"/>
        <v>0</v>
      </c>
      <c r="K49" s="1">
        <f t="shared" si="14"/>
        <v>0</v>
      </c>
      <c r="L49" s="1">
        <f t="shared" si="15"/>
        <v>0</v>
      </c>
      <c r="M49" s="1">
        <f t="shared" si="16"/>
        <v>0</v>
      </c>
      <c r="N49" s="1">
        <f t="shared" si="17"/>
        <v>0</v>
      </c>
      <c r="O49" s="2">
        <f t="shared" si="18"/>
        <v>0</v>
      </c>
    </row>
    <row r="50" spans="1:15" s="23" customFormat="1" ht="81" customHeight="1" x14ac:dyDescent="0.2">
      <c r="A50" s="30">
        <v>31</v>
      </c>
      <c r="B50" s="75" t="s">
        <v>75</v>
      </c>
      <c r="C50" s="31"/>
      <c r="D50" s="36">
        <v>3</v>
      </c>
      <c r="E50" s="36" t="s">
        <v>43</v>
      </c>
      <c r="F50" s="32"/>
      <c r="G50" s="26">
        <v>0</v>
      </c>
      <c r="H50" s="1">
        <f t="shared" si="12"/>
        <v>0</v>
      </c>
      <c r="I50" s="26">
        <v>0</v>
      </c>
      <c r="J50" s="1">
        <f t="shared" si="13"/>
        <v>0</v>
      </c>
      <c r="K50" s="1">
        <f t="shared" si="14"/>
        <v>0</v>
      </c>
      <c r="L50" s="1">
        <f t="shared" si="15"/>
        <v>0</v>
      </c>
      <c r="M50" s="1">
        <f t="shared" si="16"/>
        <v>0</v>
      </c>
      <c r="N50" s="1">
        <f t="shared" si="17"/>
        <v>0</v>
      </c>
      <c r="O50" s="2">
        <f t="shared" si="18"/>
        <v>0</v>
      </c>
    </row>
    <row r="51" spans="1:15" s="23" customFormat="1" ht="81" customHeight="1" x14ac:dyDescent="0.2">
      <c r="A51" s="30">
        <v>32</v>
      </c>
      <c r="B51" s="75" t="s">
        <v>76</v>
      </c>
      <c r="C51" s="31"/>
      <c r="D51" s="36">
        <v>3</v>
      </c>
      <c r="E51" s="36" t="s">
        <v>43</v>
      </c>
      <c r="F51" s="32"/>
      <c r="G51" s="26">
        <v>0</v>
      </c>
      <c r="H51" s="1">
        <f t="shared" si="12"/>
        <v>0</v>
      </c>
      <c r="I51" s="26">
        <v>0</v>
      </c>
      <c r="J51" s="1">
        <f t="shared" si="13"/>
        <v>0</v>
      </c>
      <c r="K51" s="1">
        <f t="shared" si="14"/>
        <v>0</v>
      </c>
      <c r="L51" s="1">
        <f t="shared" si="15"/>
        <v>0</v>
      </c>
      <c r="M51" s="1">
        <f t="shared" si="16"/>
        <v>0</v>
      </c>
      <c r="N51" s="1">
        <f t="shared" si="17"/>
        <v>0</v>
      </c>
      <c r="O51" s="2">
        <f t="shared" si="18"/>
        <v>0</v>
      </c>
    </row>
    <row r="52" spans="1:15" s="23" customFormat="1" ht="81" customHeight="1" x14ac:dyDescent="0.2">
      <c r="A52" s="30">
        <v>33</v>
      </c>
      <c r="B52" s="75" t="s">
        <v>77</v>
      </c>
      <c r="C52" s="31"/>
      <c r="D52" s="36">
        <v>3</v>
      </c>
      <c r="E52" s="36" t="s">
        <v>43</v>
      </c>
      <c r="F52" s="32"/>
      <c r="G52" s="26">
        <v>0</v>
      </c>
      <c r="H52" s="1">
        <f t="shared" si="12"/>
        <v>0</v>
      </c>
      <c r="I52" s="26">
        <v>0</v>
      </c>
      <c r="J52" s="1">
        <f t="shared" si="13"/>
        <v>0</v>
      </c>
      <c r="K52" s="1">
        <f t="shared" si="14"/>
        <v>0</v>
      </c>
      <c r="L52" s="1">
        <f t="shared" si="15"/>
        <v>0</v>
      </c>
      <c r="M52" s="1">
        <f t="shared" si="16"/>
        <v>0</v>
      </c>
      <c r="N52" s="1">
        <f t="shared" si="17"/>
        <v>0</v>
      </c>
      <c r="O52" s="2">
        <f t="shared" si="18"/>
        <v>0</v>
      </c>
    </row>
    <row r="53" spans="1:15" s="23" customFormat="1" ht="81" customHeight="1" x14ac:dyDescent="0.2">
      <c r="A53" s="30">
        <v>34</v>
      </c>
      <c r="B53" s="75" t="s">
        <v>78</v>
      </c>
      <c r="C53" s="31"/>
      <c r="D53" s="36">
        <v>3</v>
      </c>
      <c r="E53" s="36" t="s">
        <v>43</v>
      </c>
      <c r="F53" s="32"/>
      <c r="G53" s="26">
        <v>0</v>
      </c>
      <c r="H53" s="1">
        <f t="shared" si="12"/>
        <v>0</v>
      </c>
      <c r="I53" s="26">
        <v>0</v>
      </c>
      <c r="J53" s="1">
        <f t="shared" si="13"/>
        <v>0</v>
      </c>
      <c r="K53" s="1">
        <f t="shared" si="14"/>
        <v>0</v>
      </c>
      <c r="L53" s="1">
        <f t="shared" si="15"/>
        <v>0</v>
      </c>
      <c r="M53" s="1">
        <f t="shared" si="16"/>
        <v>0</v>
      </c>
      <c r="N53" s="1">
        <f t="shared" si="17"/>
        <v>0</v>
      </c>
      <c r="O53" s="2">
        <f t="shared" si="18"/>
        <v>0</v>
      </c>
    </row>
    <row r="54" spans="1:15" s="23" customFormat="1" ht="81" customHeight="1" x14ac:dyDescent="0.2">
      <c r="A54" s="30">
        <v>35</v>
      </c>
      <c r="B54" s="75" t="s">
        <v>79</v>
      </c>
      <c r="C54" s="31"/>
      <c r="D54" s="36">
        <v>3</v>
      </c>
      <c r="E54" s="36" t="s">
        <v>43</v>
      </c>
      <c r="F54" s="32"/>
      <c r="G54" s="26">
        <v>0</v>
      </c>
      <c r="H54" s="1">
        <f t="shared" si="12"/>
        <v>0</v>
      </c>
      <c r="I54" s="26">
        <v>0</v>
      </c>
      <c r="J54" s="1">
        <f t="shared" si="13"/>
        <v>0</v>
      </c>
      <c r="K54" s="1">
        <f t="shared" si="14"/>
        <v>0</v>
      </c>
      <c r="L54" s="1">
        <f t="shared" si="15"/>
        <v>0</v>
      </c>
      <c r="M54" s="1">
        <f t="shared" si="16"/>
        <v>0</v>
      </c>
      <c r="N54" s="1">
        <f t="shared" si="17"/>
        <v>0</v>
      </c>
      <c r="O54" s="2">
        <f t="shared" si="18"/>
        <v>0</v>
      </c>
    </row>
    <row r="55" spans="1:15" s="23" customFormat="1" ht="81" customHeight="1" x14ac:dyDescent="0.2">
      <c r="A55" s="30">
        <v>36</v>
      </c>
      <c r="B55" s="75" t="s">
        <v>80</v>
      </c>
      <c r="C55" s="31"/>
      <c r="D55" s="36">
        <v>3</v>
      </c>
      <c r="E55" s="36" t="s">
        <v>43</v>
      </c>
      <c r="F55" s="32"/>
      <c r="G55" s="26">
        <v>0</v>
      </c>
      <c r="H55" s="1">
        <f t="shared" si="12"/>
        <v>0</v>
      </c>
      <c r="I55" s="26">
        <v>0</v>
      </c>
      <c r="J55" s="1">
        <f t="shared" si="13"/>
        <v>0</v>
      </c>
      <c r="K55" s="1">
        <f t="shared" si="14"/>
        <v>0</v>
      </c>
      <c r="L55" s="1">
        <f t="shared" si="15"/>
        <v>0</v>
      </c>
      <c r="M55" s="1">
        <f t="shared" si="16"/>
        <v>0</v>
      </c>
      <c r="N55" s="1">
        <f t="shared" si="17"/>
        <v>0</v>
      </c>
      <c r="O55" s="2">
        <f t="shared" si="18"/>
        <v>0</v>
      </c>
    </row>
    <row r="56" spans="1:15" s="23" customFormat="1" ht="81" customHeight="1" x14ac:dyDescent="0.2">
      <c r="A56" s="30">
        <v>37</v>
      </c>
      <c r="B56" s="75" t="s">
        <v>81</v>
      </c>
      <c r="C56" s="31"/>
      <c r="D56" s="36">
        <v>10</v>
      </c>
      <c r="E56" s="36" t="s">
        <v>43</v>
      </c>
      <c r="F56" s="32"/>
      <c r="G56" s="26">
        <v>0</v>
      </c>
      <c r="H56" s="1">
        <f t="shared" si="12"/>
        <v>0</v>
      </c>
      <c r="I56" s="26">
        <v>0</v>
      </c>
      <c r="J56" s="1">
        <f t="shared" si="13"/>
        <v>0</v>
      </c>
      <c r="K56" s="1">
        <f t="shared" si="14"/>
        <v>0</v>
      </c>
      <c r="L56" s="1">
        <f t="shared" si="15"/>
        <v>0</v>
      </c>
      <c r="M56" s="1">
        <f t="shared" si="16"/>
        <v>0</v>
      </c>
      <c r="N56" s="1">
        <f t="shared" si="17"/>
        <v>0</v>
      </c>
      <c r="O56" s="2">
        <f t="shared" si="18"/>
        <v>0</v>
      </c>
    </row>
    <row r="57" spans="1:15" s="23" customFormat="1" ht="81" customHeight="1" x14ac:dyDescent="0.2">
      <c r="A57" s="30">
        <v>38</v>
      </c>
      <c r="B57" s="75" t="s">
        <v>82</v>
      </c>
      <c r="C57" s="31"/>
      <c r="D57" s="36">
        <v>6</v>
      </c>
      <c r="E57" s="36" t="s">
        <v>43</v>
      </c>
      <c r="F57" s="32"/>
      <c r="G57" s="26">
        <v>0</v>
      </c>
      <c r="H57" s="1">
        <f t="shared" si="12"/>
        <v>0</v>
      </c>
      <c r="I57" s="26">
        <v>0</v>
      </c>
      <c r="J57" s="1">
        <f t="shared" si="13"/>
        <v>0</v>
      </c>
      <c r="K57" s="1">
        <f t="shared" si="14"/>
        <v>0</v>
      </c>
      <c r="L57" s="1">
        <f t="shared" si="15"/>
        <v>0</v>
      </c>
      <c r="M57" s="1">
        <f t="shared" si="16"/>
        <v>0</v>
      </c>
      <c r="N57" s="1">
        <f t="shared" si="17"/>
        <v>0</v>
      </c>
      <c r="O57" s="2">
        <f t="shared" si="18"/>
        <v>0</v>
      </c>
    </row>
    <row r="58" spans="1:15" s="23" customFormat="1" ht="81" customHeight="1" x14ac:dyDescent="0.2">
      <c r="A58" s="30">
        <v>39</v>
      </c>
      <c r="B58" s="75" t="s">
        <v>83</v>
      </c>
      <c r="C58" s="31"/>
      <c r="D58" s="36">
        <v>3</v>
      </c>
      <c r="E58" s="36" t="s">
        <v>43</v>
      </c>
      <c r="F58" s="32"/>
      <c r="G58" s="26">
        <v>0</v>
      </c>
      <c r="H58" s="1">
        <f t="shared" si="12"/>
        <v>0</v>
      </c>
      <c r="I58" s="26">
        <v>0</v>
      </c>
      <c r="J58" s="1">
        <f t="shared" si="13"/>
        <v>0</v>
      </c>
      <c r="K58" s="1">
        <f t="shared" si="14"/>
        <v>0</v>
      </c>
      <c r="L58" s="1">
        <f t="shared" si="15"/>
        <v>0</v>
      </c>
      <c r="M58" s="1">
        <f t="shared" si="16"/>
        <v>0</v>
      </c>
      <c r="N58" s="1">
        <f t="shared" si="17"/>
        <v>0</v>
      </c>
      <c r="O58" s="2">
        <f t="shared" si="18"/>
        <v>0</v>
      </c>
    </row>
    <row r="59" spans="1:15" s="23" customFormat="1" ht="81" customHeight="1" x14ac:dyDescent="0.2">
      <c r="A59" s="30">
        <v>40</v>
      </c>
      <c r="B59" s="75" t="s">
        <v>84</v>
      </c>
      <c r="C59" s="31"/>
      <c r="D59" s="36">
        <v>3</v>
      </c>
      <c r="E59" s="36" t="s">
        <v>43</v>
      </c>
      <c r="F59" s="32"/>
      <c r="G59" s="26">
        <v>0</v>
      </c>
      <c r="H59" s="1">
        <f t="shared" si="12"/>
        <v>0</v>
      </c>
      <c r="I59" s="26">
        <v>0</v>
      </c>
      <c r="J59" s="1">
        <f t="shared" si="13"/>
        <v>0</v>
      </c>
      <c r="K59" s="1">
        <f t="shared" si="14"/>
        <v>0</v>
      </c>
      <c r="L59" s="1">
        <f t="shared" si="15"/>
        <v>0</v>
      </c>
      <c r="M59" s="1">
        <f t="shared" si="16"/>
        <v>0</v>
      </c>
      <c r="N59" s="1">
        <f t="shared" si="17"/>
        <v>0</v>
      </c>
      <c r="O59" s="2">
        <f t="shared" si="18"/>
        <v>0</v>
      </c>
    </row>
    <row r="60" spans="1:15" s="23" customFormat="1" ht="81" customHeight="1" x14ac:dyDescent="0.2">
      <c r="A60" s="30">
        <v>41</v>
      </c>
      <c r="B60" s="75" t="s">
        <v>85</v>
      </c>
      <c r="C60" s="31"/>
      <c r="D60" s="36">
        <v>3</v>
      </c>
      <c r="E60" s="36" t="s">
        <v>43</v>
      </c>
      <c r="F60" s="32"/>
      <c r="G60" s="26">
        <v>0</v>
      </c>
      <c r="H60" s="1">
        <f t="shared" si="12"/>
        <v>0</v>
      </c>
      <c r="I60" s="26">
        <v>0</v>
      </c>
      <c r="J60" s="1">
        <f t="shared" si="13"/>
        <v>0</v>
      </c>
      <c r="K60" s="1">
        <f t="shared" si="14"/>
        <v>0</v>
      </c>
      <c r="L60" s="1">
        <f t="shared" si="15"/>
        <v>0</v>
      </c>
      <c r="M60" s="1">
        <f t="shared" si="16"/>
        <v>0</v>
      </c>
      <c r="N60" s="1">
        <f t="shared" si="17"/>
        <v>0</v>
      </c>
      <c r="O60" s="2">
        <f t="shared" si="18"/>
        <v>0</v>
      </c>
    </row>
    <row r="61" spans="1:15" s="23" customFormat="1" ht="81" customHeight="1" x14ac:dyDescent="0.2">
      <c r="A61" s="30">
        <v>42</v>
      </c>
      <c r="B61" s="75" t="s">
        <v>86</v>
      </c>
      <c r="C61" s="31"/>
      <c r="D61" s="36">
        <v>3</v>
      </c>
      <c r="E61" s="36" t="s">
        <v>43</v>
      </c>
      <c r="F61" s="32"/>
      <c r="G61" s="26">
        <v>0</v>
      </c>
      <c r="H61" s="1">
        <f t="shared" si="12"/>
        <v>0</v>
      </c>
      <c r="I61" s="26">
        <v>0</v>
      </c>
      <c r="J61" s="1">
        <f t="shared" si="13"/>
        <v>0</v>
      </c>
      <c r="K61" s="1">
        <f t="shared" si="14"/>
        <v>0</v>
      </c>
      <c r="L61" s="1">
        <f t="shared" si="15"/>
        <v>0</v>
      </c>
      <c r="M61" s="1">
        <f t="shared" si="16"/>
        <v>0</v>
      </c>
      <c r="N61" s="1">
        <f t="shared" si="17"/>
        <v>0</v>
      </c>
      <c r="O61" s="2">
        <f t="shared" si="18"/>
        <v>0</v>
      </c>
    </row>
    <row r="62" spans="1:15" s="23" customFormat="1" ht="81" customHeight="1" x14ac:dyDescent="0.2">
      <c r="A62" s="30">
        <v>43</v>
      </c>
      <c r="B62" s="75" t="s">
        <v>87</v>
      </c>
      <c r="C62" s="31"/>
      <c r="D62" s="36">
        <v>3</v>
      </c>
      <c r="E62" s="36" t="s">
        <v>43</v>
      </c>
      <c r="F62" s="32"/>
      <c r="G62" s="26">
        <v>0</v>
      </c>
      <c r="H62" s="1">
        <f t="shared" si="12"/>
        <v>0</v>
      </c>
      <c r="I62" s="26">
        <v>0</v>
      </c>
      <c r="J62" s="1">
        <f t="shared" si="13"/>
        <v>0</v>
      </c>
      <c r="K62" s="1">
        <f t="shared" si="14"/>
        <v>0</v>
      </c>
      <c r="L62" s="1">
        <f t="shared" si="15"/>
        <v>0</v>
      </c>
      <c r="M62" s="1">
        <f t="shared" si="16"/>
        <v>0</v>
      </c>
      <c r="N62" s="1">
        <f t="shared" si="17"/>
        <v>0</v>
      </c>
      <c r="O62" s="2">
        <f t="shared" si="18"/>
        <v>0</v>
      </c>
    </row>
    <row r="63" spans="1:15" s="23" customFormat="1" ht="81" customHeight="1" x14ac:dyDescent="0.2">
      <c r="A63" s="30">
        <v>44</v>
      </c>
      <c r="B63" s="75" t="s">
        <v>88</v>
      </c>
      <c r="C63" s="31"/>
      <c r="D63" s="36">
        <v>3</v>
      </c>
      <c r="E63" s="36" t="s">
        <v>43</v>
      </c>
      <c r="F63" s="32"/>
      <c r="G63" s="26">
        <v>0</v>
      </c>
      <c r="H63" s="1">
        <f t="shared" si="12"/>
        <v>0</v>
      </c>
      <c r="I63" s="26">
        <v>0</v>
      </c>
      <c r="J63" s="1">
        <f t="shared" si="13"/>
        <v>0</v>
      </c>
      <c r="K63" s="1">
        <f t="shared" si="14"/>
        <v>0</v>
      </c>
      <c r="L63" s="1">
        <f t="shared" si="15"/>
        <v>0</v>
      </c>
      <c r="M63" s="1">
        <f t="shared" si="16"/>
        <v>0</v>
      </c>
      <c r="N63" s="1">
        <f t="shared" si="17"/>
        <v>0</v>
      </c>
      <c r="O63" s="2">
        <f t="shared" si="18"/>
        <v>0</v>
      </c>
    </row>
    <row r="64" spans="1:15" s="23" customFormat="1" ht="81" customHeight="1" x14ac:dyDescent="0.2">
      <c r="A64" s="30">
        <v>45</v>
      </c>
      <c r="B64" s="75" t="s">
        <v>89</v>
      </c>
      <c r="C64" s="31"/>
      <c r="D64" s="36">
        <v>3</v>
      </c>
      <c r="E64" s="36" t="s">
        <v>43</v>
      </c>
      <c r="F64" s="32"/>
      <c r="G64" s="26">
        <v>0</v>
      </c>
      <c r="H64" s="1">
        <f t="shared" si="12"/>
        <v>0</v>
      </c>
      <c r="I64" s="26">
        <v>0</v>
      </c>
      <c r="J64" s="1">
        <f t="shared" si="13"/>
        <v>0</v>
      </c>
      <c r="K64" s="1">
        <f t="shared" si="14"/>
        <v>0</v>
      </c>
      <c r="L64" s="1">
        <f t="shared" si="15"/>
        <v>0</v>
      </c>
      <c r="M64" s="1">
        <f t="shared" si="16"/>
        <v>0</v>
      </c>
      <c r="N64" s="1">
        <f t="shared" si="17"/>
        <v>0</v>
      </c>
      <c r="O64" s="2">
        <f t="shared" si="18"/>
        <v>0</v>
      </c>
    </row>
    <row r="65" spans="1:15" s="23" customFormat="1" ht="81" customHeight="1" x14ac:dyDescent="0.2">
      <c r="A65" s="30">
        <v>46</v>
      </c>
      <c r="B65" s="75" t="s">
        <v>90</v>
      </c>
      <c r="C65" s="31"/>
      <c r="D65" s="36">
        <v>3</v>
      </c>
      <c r="E65" s="36" t="s">
        <v>43</v>
      </c>
      <c r="F65" s="32"/>
      <c r="G65" s="26">
        <v>0</v>
      </c>
      <c r="H65" s="1">
        <f t="shared" si="12"/>
        <v>0</v>
      </c>
      <c r="I65" s="26">
        <v>0</v>
      </c>
      <c r="J65" s="1">
        <f t="shared" si="13"/>
        <v>0</v>
      </c>
      <c r="K65" s="1">
        <f t="shared" si="14"/>
        <v>0</v>
      </c>
      <c r="L65" s="1">
        <f t="shared" si="15"/>
        <v>0</v>
      </c>
      <c r="M65" s="1">
        <f t="shared" si="16"/>
        <v>0</v>
      </c>
      <c r="N65" s="1">
        <f t="shared" si="17"/>
        <v>0</v>
      </c>
      <c r="O65" s="2">
        <f t="shared" si="18"/>
        <v>0</v>
      </c>
    </row>
    <row r="66" spans="1:15" s="23" customFormat="1" ht="81" customHeight="1" x14ac:dyDescent="0.2">
      <c r="A66" s="30">
        <v>47</v>
      </c>
      <c r="B66" s="75" t="s">
        <v>91</v>
      </c>
      <c r="C66" s="31"/>
      <c r="D66" s="36">
        <v>3</v>
      </c>
      <c r="E66" s="36" t="s">
        <v>43</v>
      </c>
      <c r="F66" s="32"/>
      <c r="G66" s="26">
        <v>0</v>
      </c>
      <c r="H66" s="1">
        <f t="shared" si="12"/>
        <v>0</v>
      </c>
      <c r="I66" s="26">
        <v>0</v>
      </c>
      <c r="J66" s="1">
        <f t="shared" si="13"/>
        <v>0</v>
      </c>
      <c r="K66" s="1">
        <f t="shared" si="14"/>
        <v>0</v>
      </c>
      <c r="L66" s="1">
        <f t="shared" si="15"/>
        <v>0</v>
      </c>
      <c r="M66" s="1">
        <f t="shared" si="16"/>
        <v>0</v>
      </c>
      <c r="N66" s="1">
        <f t="shared" si="17"/>
        <v>0</v>
      </c>
      <c r="O66" s="2">
        <f t="shared" si="18"/>
        <v>0</v>
      </c>
    </row>
    <row r="67" spans="1:15" s="23" customFormat="1" ht="81" customHeight="1" x14ac:dyDescent="0.2">
      <c r="A67" s="30">
        <v>48</v>
      </c>
      <c r="B67" s="75" t="s">
        <v>92</v>
      </c>
      <c r="C67" s="31"/>
      <c r="D67" s="36">
        <v>3</v>
      </c>
      <c r="E67" s="36" t="s">
        <v>43</v>
      </c>
      <c r="F67" s="32"/>
      <c r="G67" s="26">
        <v>0</v>
      </c>
      <c r="H67" s="1">
        <f t="shared" si="12"/>
        <v>0</v>
      </c>
      <c r="I67" s="26">
        <v>0</v>
      </c>
      <c r="J67" s="1">
        <f t="shared" si="13"/>
        <v>0</v>
      </c>
      <c r="K67" s="1">
        <f t="shared" si="14"/>
        <v>0</v>
      </c>
      <c r="L67" s="1">
        <f t="shared" si="15"/>
        <v>0</v>
      </c>
      <c r="M67" s="1">
        <f t="shared" si="16"/>
        <v>0</v>
      </c>
      <c r="N67" s="1">
        <f t="shared" si="17"/>
        <v>0</v>
      </c>
      <c r="O67" s="2">
        <f t="shared" si="18"/>
        <v>0</v>
      </c>
    </row>
    <row r="68" spans="1:15" s="23" customFormat="1" ht="81" customHeight="1" x14ac:dyDescent="0.2">
      <c r="A68" s="30">
        <v>49</v>
      </c>
      <c r="B68" s="75" t="s">
        <v>93</v>
      </c>
      <c r="C68" s="31"/>
      <c r="D68" s="36">
        <v>3</v>
      </c>
      <c r="E68" s="36" t="s">
        <v>43</v>
      </c>
      <c r="F68" s="32"/>
      <c r="G68" s="26">
        <v>0</v>
      </c>
      <c r="H68" s="1">
        <f t="shared" si="12"/>
        <v>0</v>
      </c>
      <c r="I68" s="26">
        <v>0</v>
      </c>
      <c r="J68" s="1">
        <f t="shared" si="13"/>
        <v>0</v>
      </c>
      <c r="K68" s="1">
        <f t="shared" si="14"/>
        <v>0</v>
      </c>
      <c r="L68" s="1">
        <f t="shared" si="15"/>
        <v>0</v>
      </c>
      <c r="M68" s="1">
        <f t="shared" si="16"/>
        <v>0</v>
      </c>
      <c r="N68" s="1">
        <f t="shared" si="17"/>
        <v>0</v>
      </c>
      <c r="O68" s="2">
        <f t="shared" si="18"/>
        <v>0</v>
      </c>
    </row>
    <row r="69" spans="1:15" s="23" customFormat="1" ht="81" customHeight="1" x14ac:dyDescent="0.2">
      <c r="A69" s="30">
        <v>50</v>
      </c>
      <c r="B69" s="75" t="s">
        <v>94</v>
      </c>
      <c r="C69" s="31"/>
      <c r="D69" s="36">
        <v>3</v>
      </c>
      <c r="E69" s="36" t="s">
        <v>43</v>
      </c>
      <c r="F69" s="32"/>
      <c r="G69" s="26">
        <v>0</v>
      </c>
      <c r="H69" s="1">
        <f t="shared" si="12"/>
        <v>0</v>
      </c>
      <c r="I69" s="26">
        <v>0</v>
      </c>
      <c r="J69" s="1">
        <f t="shared" si="13"/>
        <v>0</v>
      </c>
      <c r="K69" s="1">
        <f t="shared" si="14"/>
        <v>0</v>
      </c>
      <c r="L69" s="1">
        <f t="shared" si="15"/>
        <v>0</v>
      </c>
      <c r="M69" s="1">
        <f t="shared" si="16"/>
        <v>0</v>
      </c>
      <c r="N69" s="1">
        <f t="shared" si="17"/>
        <v>0</v>
      </c>
      <c r="O69" s="2">
        <f t="shared" si="18"/>
        <v>0</v>
      </c>
    </row>
    <row r="70" spans="1:15" s="23" customFormat="1" ht="81" customHeight="1" x14ac:dyDescent="0.2">
      <c r="A70" s="30">
        <v>51</v>
      </c>
      <c r="B70" s="75" t="s">
        <v>95</v>
      </c>
      <c r="C70" s="31"/>
      <c r="D70" s="36">
        <v>3</v>
      </c>
      <c r="E70" s="36" t="s">
        <v>43</v>
      </c>
      <c r="F70" s="32"/>
      <c r="G70" s="26">
        <v>0</v>
      </c>
      <c r="H70" s="1">
        <f t="shared" si="12"/>
        <v>0</v>
      </c>
      <c r="I70" s="26">
        <v>0</v>
      </c>
      <c r="J70" s="1">
        <f t="shared" si="13"/>
        <v>0</v>
      </c>
      <c r="K70" s="1">
        <f t="shared" si="14"/>
        <v>0</v>
      </c>
      <c r="L70" s="1">
        <f t="shared" si="15"/>
        <v>0</v>
      </c>
      <c r="M70" s="1">
        <f t="shared" si="16"/>
        <v>0</v>
      </c>
      <c r="N70" s="1">
        <f t="shared" si="17"/>
        <v>0</v>
      </c>
      <c r="O70" s="2">
        <f t="shared" si="18"/>
        <v>0</v>
      </c>
    </row>
    <row r="71" spans="1:15" s="23" customFormat="1" ht="81" customHeight="1" x14ac:dyDescent="0.2">
      <c r="A71" s="30">
        <v>52</v>
      </c>
      <c r="B71" s="75" t="s">
        <v>96</v>
      </c>
      <c r="C71" s="31"/>
      <c r="D71" s="36">
        <v>3</v>
      </c>
      <c r="E71" s="36" t="s">
        <v>43</v>
      </c>
      <c r="F71" s="32"/>
      <c r="G71" s="26">
        <v>0</v>
      </c>
      <c r="H71" s="1">
        <f t="shared" si="12"/>
        <v>0</v>
      </c>
      <c r="I71" s="26">
        <v>0</v>
      </c>
      <c r="J71" s="1">
        <f t="shared" si="13"/>
        <v>0</v>
      </c>
      <c r="K71" s="1">
        <f t="shared" si="14"/>
        <v>0</v>
      </c>
      <c r="L71" s="1">
        <f t="shared" si="15"/>
        <v>0</v>
      </c>
      <c r="M71" s="1">
        <f t="shared" si="16"/>
        <v>0</v>
      </c>
      <c r="N71" s="1">
        <f t="shared" si="17"/>
        <v>0</v>
      </c>
      <c r="O71" s="2">
        <f t="shared" si="18"/>
        <v>0</v>
      </c>
    </row>
    <row r="72" spans="1:15" s="23" customFormat="1" ht="81" customHeight="1" x14ac:dyDescent="0.2">
      <c r="A72" s="30">
        <v>53</v>
      </c>
      <c r="B72" s="75" t="s">
        <v>97</v>
      </c>
      <c r="C72" s="31"/>
      <c r="D72" s="36">
        <v>3</v>
      </c>
      <c r="E72" s="36" t="s">
        <v>43</v>
      </c>
      <c r="F72" s="32"/>
      <c r="G72" s="26">
        <v>0</v>
      </c>
      <c r="H72" s="1">
        <f t="shared" si="12"/>
        <v>0</v>
      </c>
      <c r="I72" s="26">
        <v>0</v>
      </c>
      <c r="J72" s="1">
        <f t="shared" si="13"/>
        <v>0</v>
      </c>
      <c r="K72" s="1">
        <f t="shared" si="14"/>
        <v>0</v>
      </c>
      <c r="L72" s="1">
        <f t="shared" si="15"/>
        <v>0</v>
      </c>
      <c r="M72" s="1">
        <f t="shared" si="16"/>
        <v>0</v>
      </c>
      <c r="N72" s="1">
        <f t="shared" si="17"/>
        <v>0</v>
      </c>
      <c r="O72" s="2">
        <f t="shared" si="18"/>
        <v>0</v>
      </c>
    </row>
    <row r="73" spans="1:15" s="23" customFormat="1" ht="81" customHeight="1" x14ac:dyDescent="0.2">
      <c r="A73" s="30">
        <v>54</v>
      </c>
      <c r="B73" s="75" t="s">
        <v>98</v>
      </c>
      <c r="C73" s="31"/>
      <c r="D73" s="36">
        <v>3</v>
      </c>
      <c r="E73" s="36" t="s">
        <v>43</v>
      </c>
      <c r="F73" s="32"/>
      <c r="G73" s="26">
        <v>0</v>
      </c>
      <c r="H73" s="1">
        <f t="shared" si="12"/>
        <v>0</v>
      </c>
      <c r="I73" s="26">
        <v>0</v>
      </c>
      <c r="J73" s="1">
        <f t="shared" si="13"/>
        <v>0</v>
      </c>
      <c r="K73" s="1">
        <f t="shared" si="14"/>
        <v>0</v>
      </c>
      <c r="L73" s="1">
        <f t="shared" si="15"/>
        <v>0</v>
      </c>
      <c r="M73" s="1">
        <f t="shared" si="16"/>
        <v>0</v>
      </c>
      <c r="N73" s="1">
        <f t="shared" si="17"/>
        <v>0</v>
      </c>
      <c r="O73" s="2">
        <f t="shared" si="18"/>
        <v>0</v>
      </c>
    </row>
    <row r="74" spans="1:15" s="23" customFormat="1" ht="81" customHeight="1" x14ac:dyDescent="0.2">
      <c r="A74" s="30">
        <v>55</v>
      </c>
      <c r="B74" s="75" t="s">
        <v>99</v>
      </c>
      <c r="C74" s="31"/>
      <c r="D74" s="36">
        <v>3</v>
      </c>
      <c r="E74" s="36" t="s">
        <v>43</v>
      </c>
      <c r="F74" s="32"/>
      <c r="G74" s="26">
        <v>0</v>
      </c>
      <c r="H74" s="1">
        <f t="shared" si="12"/>
        <v>0</v>
      </c>
      <c r="I74" s="26">
        <v>0</v>
      </c>
      <c r="J74" s="1">
        <f t="shared" si="13"/>
        <v>0</v>
      </c>
      <c r="K74" s="1">
        <f t="shared" si="14"/>
        <v>0</v>
      </c>
      <c r="L74" s="1">
        <f t="shared" si="15"/>
        <v>0</v>
      </c>
      <c r="M74" s="1">
        <f t="shared" si="16"/>
        <v>0</v>
      </c>
      <c r="N74" s="1">
        <f t="shared" si="17"/>
        <v>0</v>
      </c>
      <c r="O74" s="2">
        <f t="shared" si="18"/>
        <v>0</v>
      </c>
    </row>
    <row r="75" spans="1:15" s="23" customFormat="1" ht="81" customHeight="1" x14ac:dyDescent="0.2">
      <c r="A75" s="30">
        <v>56</v>
      </c>
      <c r="B75" s="75" t="s">
        <v>100</v>
      </c>
      <c r="C75" s="31"/>
      <c r="D75" s="36">
        <v>3</v>
      </c>
      <c r="E75" s="36" t="s">
        <v>43</v>
      </c>
      <c r="F75" s="32"/>
      <c r="G75" s="26">
        <v>0</v>
      </c>
      <c r="H75" s="1">
        <f t="shared" si="12"/>
        <v>0</v>
      </c>
      <c r="I75" s="26">
        <v>0</v>
      </c>
      <c r="J75" s="1">
        <f t="shared" si="13"/>
        <v>0</v>
      </c>
      <c r="K75" s="1">
        <f t="shared" si="14"/>
        <v>0</v>
      </c>
      <c r="L75" s="1">
        <f t="shared" si="15"/>
        <v>0</v>
      </c>
      <c r="M75" s="1">
        <f t="shared" si="16"/>
        <v>0</v>
      </c>
      <c r="N75" s="1">
        <f t="shared" si="17"/>
        <v>0</v>
      </c>
      <c r="O75" s="2">
        <f t="shared" si="18"/>
        <v>0</v>
      </c>
    </row>
    <row r="76" spans="1:15" s="23" customFormat="1" ht="81" customHeight="1" x14ac:dyDescent="0.2">
      <c r="A76" s="30">
        <v>57</v>
      </c>
      <c r="B76" s="75" t="s">
        <v>101</v>
      </c>
      <c r="C76" s="31"/>
      <c r="D76" s="36">
        <v>3</v>
      </c>
      <c r="E76" s="36" t="s">
        <v>43</v>
      </c>
      <c r="F76" s="32"/>
      <c r="G76" s="26">
        <v>0</v>
      </c>
      <c r="H76" s="1">
        <f t="shared" si="12"/>
        <v>0</v>
      </c>
      <c r="I76" s="26">
        <v>0</v>
      </c>
      <c r="J76" s="1">
        <f t="shared" si="13"/>
        <v>0</v>
      </c>
      <c r="K76" s="1">
        <f t="shared" si="14"/>
        <v>0</v>
      </c>
      <c r="L76" s="1">
        <f t="shared" si="15"/>
        <v>0</v>
      </c>
      <c r="M76" s="1">
        <f t="shared" si="16"/>
        <v>0</v>
      </c>
      <c r="N76" s="1">
        <f t="shared" si="17"/>
        <v>0</v>
      </c>
      <c r="O76" s="2">
        <f t="shared" si="18"/>
        <v>0</v>
      </c>
    </row>
    <row r="77" spans="1:15" s="23" customFormat="1" ht="81" customHeight="1" x14ac:dyDescent="0.2">
      <c r="A77" s="30">
        <v>58</v>
      </c>
      <c r="B77" s="75" t="s">
        <v>102</v>
      </c>
      <c r="C77" s="31"/>
      <c r="D77" s="36">
        <v>3</v>
      </c>
      <c r="E77" s="36" t="s">
        <v>43</v>
      </c>
      <c r="F77" s="32"/>
      <c r="G77" s="26">
        <v>0</v>
      </c>
      <c r="H77" s="1">
        <f t="shared" si="12"/>
        <v>0</v>
      </c>
      <c r="I77" s="26">
        <v>0</v>
      </c>
      <c r="J77" s="1">
        <f t="shared" si="13"/>
        <v>0</v>
      </c>
      <c r="K77" s="1">
        <f t="shared" si="14"/>
        <v>0</v>
      </c>
      <c r="L77" s="1">
        <f t="shared" si="15"/>
        <v>0</v>
      </c>
      <c r="M77" s="1">
        <f t="shared" si="16"/>
        <v>0</v>
      </c>
      <c r="N77" s="1">
        <f t="shared" si="17"/>
        <v>0</v>
      </c>
      <c r="O77" s="2">
        <f t="shared" si="18"/>
        <v>0</v>
      </c>
    </row>
    <row r="78" spans="1:15" s="23" customFormat="1" ht="81" customHeight="1" x14ac:dyDescent="0.2">
      <c r="A78" s="30">
        <v>59</v>
      </c>
      <c r="B78" s="75" t="s">
        <v>103</v>
      </c>
      <c r="C78" s="31"/>
      <c r="D78" s="36">
        <v>5</v>
      </c>
      <c r="E78" s="36" t="s">
        <v>43</v>
      </c>
      <c r="F78" s="32"/>
      <c r="G78" s="26">
        <v>0</v>
      </c>
      <c r="H78" s="1">
        <f t="shared" si="12"/>
        <v>0</v>
      </c>
      <c r="I78" s="26">
        <v>0</v>
      </c>
      <c r="J78" s="1">
        <f t="shared" si="13"/>
        <v>0</v>
      </c>
      <c r="K78" s="1">
        <f t="shared" si="14"/>
        <v>0</v>
      </c>
      <c r="L78" s="1">
        <f t="shared" si="15"/>
        <v>0</v>
      </c>
      <c r="M78" s="1">
        <f t="shared" si="16"/>
        <v>0</v>
      </c>
      <c r="N78" s="1">
        <f t="shared" si="17"/>
        <v>0</v>
      </c>
      <c r="O78" s="2">
        <f t="shared" si="18"/>
        <v>0</v>
      </c>
    </row>
    <row r="79" spans="1:15" s="23" customFormat="1" ht="81" customHeight="1" x14ac:dyDescent="0.2">
      <c r="A79" s="30">
        <v>60</v>
      </c>
      <c r="B79" s="75" t="s">
        <v>104</v>
      </c>
      <c r="C79" s="31"/>
      <c r="D79" s="36">
        <v>5</v>
      </c>
      <c r="E79" s="36" t="s">
        <v>43</v>
      </c>
      <c r="F79" s="32"/>
      <c r="G79" s="26">
        <v>0</v>
      </c>
      <c r="H79" s="1">
        <f t="shared" si="12"/>
        <v>0</v>
      </c>
      <c r="I79" s="26">
        <v>0</v>
      </c>
      <c r="J79" s="1">
        <f t="shared" si="13"/>
        <v>0</v>
      </c>
      <c r="K79" s="1">
        <f t="shared" si="14"/>
        <v>0</v>
      </c>
      <c r="L79" s="1">
        <f t="shared" si="15"/>
        <v>0</v>
      </c>
      <c r="M79" s="1">
        <f t="shared" si="16"/>
        <v>0</v>
      </c>
      <c r="N79" s="1">
        <f t="shared" si="17"/>
        <v>0</v>
      </c>
      <c r="O79" s="2">
        <f t="shared" si="18"/>
        <v>0</v>
      </c>
    </row>
    <row r="80" spans="1:15" s="23" customFormat="1" ht="42" customHeight="1" thickBot="1" x14ac:dyDescent="0.25">
      <c r="A80" s="19"/>
      <c r="B80" s="70"/>
      <c r="C80" s="70"/>
      <c r="D80" s="70"/>
      <c r="E80" s="70"/>
      <c r="F80" s="70"/>
      <c r="G80" s="70"/>
      <c r="H80" s="70"/>
      <c r="I80" s="70"/>
      <c r="J80" s="70"/>
      <c r="K80" s="70"/>
      <c r="L80" s="70"/>
      <c r="M80" s="71" t="s">
        <v>35</v>
      </c>
      <c r="N80" s="71"/>
      <c r="O80" s="29">
        <f>SUMIF(G:G,0%,L:L)</f>
        <v>0</v>
      </c>
    </row>
    <row r="81" spans="1:15" s="23" customFormat="1" ht="39" customHeight="1" thickBot="1" x14ac:dyDescent="0.25">
      <c r="A81" s="59" t="s">
        <v>24</v>
      </c>
      <c r="B81" s="60"/>
      <c r="C81" s="60"/>
      <c r="D81" s="60"/>
      <c r="E81" s="60"/>
      <c r="F81" s="60"/>
      <c r="G81" s="60"/>
      <c r="H81" s="60"/>
      <c r="I81" s="60"/>
      <c r="J81" s="60"/>
      <c r="K81" s="60"/>
      <c r="L81" s="60"/>
      <c r="M81" s="72" t="s">
        <v>10</v>
      </c>
      <c r="N81" s="72"/>
      <c r="O81" s="4">
        <f>SUMIF(G:G,5%,L:L)</f>
        <v>0</v>
      </c>
    </row>
    <row r="82" spans="1:15" s="23" customFormat="1" ht="30" customHeight="1" x14ac:dyDescent="0.2">
      <c r="A82" s="55" t="s">
        <v>42</v>
      </c>
      <c r="B82" s="56"/>
      <c r="C82" s="56"/>
      <c r="D82" s="56"/>
      <c r="E82" s="56"/>
      <c r="F82" s="56"/>
      <c r="G82" s="56"/>
      <c r="H82" s="56"/>
      <c r="I82" s="56"/>
      <c r="J82" s="56"/>
      <c r="K82" s="56"/>
      <c r="L82" s="57"/>
      <c r="M82" s="72" t="s">
        <v>11</v>
      </c>
      <c r="N82" s="72"/>
      <c r="O82" s="4">
        <f>SUMIF(G:G,19%,L:L)</f>
        <v>0</v>
      </c>
    </row>
    <row r="83" spans="1:15" s="23" customFormat="1" ht="30" customHeight="1" x14ac:dyDescent="0.2">
      <c r="A83" s="58"/>
      <c r="B83" s="58"/>
      <c r="C83" s="58"/>
      <c r="D83" s="58"/>
      <c r="E83" s="58"/>
      <c r="F83" s="58"/>
      <c r="G83" s="58"/>
      <c r="H83" s="58"/>
      <c r="I83" s="58"/>
      <c r="J83" s="58"/>
      <c r="K83" s="58"/>
      <c r="L83" s="58"/>
      <c r="M83" s="37" t="s">
        <v>7</v>
      </c>
      <c r="N83" s="38"/>
      <c r="O83" s="5">
        <f>SUM(O80:O82)</f>
        <v>0</v>
      </c>
    </row>
    <row r="84" spans="1:15" s="23" customFormat="1" ht="30" customHeight="1" x14ac:dyDescent="0.2">
      <c r="A84" s="58"/>
      <c r="B84" s="58"/>
      <c r="C84" s="58"/>
      <c r="D84" s="58"/>
      <c r="E84" s="58"/>
      <c r="F84" s="58"/>
      <c r="G84" s="58"/>
      <c r="H84" s="58"/>
      <c r="I84" s="58"/>
      <c r="J84" s="58"/>
      <c r="K84" s="58"/>
      <c r="L84" s="58"/>
      <c r="M84" s="73" t="s">
        <v>12</v>
      </c>
      <c r="N84" s="74"/>
      <c r="O84" s="6">
        <f>ROUND(O81*5%,0)</f>
        <v>0</v>
      </c>
    </row>
    <row r="85" spans="1:15" s="23" customFormat="1" ht="30" customHeight="1" x14ac:dyDescent="0.2">
      <c r="A85" s="58"/>
      <c r="B85" s="58"/>
      <c r="C85" s="58"/>
      <c r="D85" s="58"/>
      <c r="E85" s="58"/>
      <c r="F85" s="58"/>
      <c r="G85" s="58"/>
      <c r="H85" s="58"/>
      <c r="I85" s="58"/>
      <c r="J85" s="58"/>
      <c r="K85" s="58"/>
      <c r="L85" s="58"/>
      <c r="M85" s="73" t="s">
        <v>13</v>
      </c>
      <c r="N85" s="74"/>
      <c r="O85" s="4">
        <f>ROUND(O82*19%,0)</f>
        <v>0</v>
      </c>
    </row>
    <row r="86" spans="1:15" s="23" customFormat="1" ht="30" customHeight="1" x14ac:dyDescent="0.2">
      <c r="A86" s="58"/>
      <c r="B86" s="58"/>
      <c r="C86" s="58"/>
      <c r="D86" s="58"/>
      <c r="E86" s="58"/>
      <c r="F86" s="58"/>
      <c r="G86" s="58"/>
      <c r="H86" s="58"/>
      <c r="I86" s="58"/>
      <c r="J86" s="58"/>
      <c r="K86" s="58"/>
      <c r="L86" s="58"/>
      <c r="M86" s="37" t="s">
        <v>14</v>
      </c>
      <c r="N86" s="38"/>
      <c r="O86" s="5">
        <f>SUM(O84:O85)</f>
        <v>0</v>
      </c>
    </row>
    <row r="87" spans="1:15" s="23" customFormat="1" ht="30" customHeight="1" x14ac:dyDescent="0.2">
      <c r="A87" s="58"/>
      <c r="B87" s="58"/>
      <c r="C87" s="58"/>
      <c r="D87" s="58"/>
      <c r="E87" s="58"/>
      <c r="F87" s="58"/>
      <c r="G87" s="58"/>
      <c r="H87" s="58"/>
      <c r="I87" s="58"/>
      <c r="J87" s="58"/>
      <c r="K87" s="58"/>
      <c r="L87" s="58"/>
      <c r="M87" s="41" t="s">
        <v>33</v>
      </c>
      <c r="N87" s="42"/>
      <c r="O87" s="4">
        <f>SUMIF(I:I,8%,N:N)</f>
        <v>0</v>
      </c>
    </row>
    <row r="88" spans="1:15" s="23" customFormat="1" ht="37.5" customHeight="1" x14ac:dyDescent="0.2">
      <c r="A88" s="58"/>
      <c r="B88" s="58"/>
      <c r="C88" s="58"/>
      <c r="D88" s="58"/>
      <c r="E88" s="58"/>
      <c r="F88" s="58"/>
      <c r="G88" s="58"/>
      <c r="H88" s="58"/>
      <c r="I88" s="58"/>
      <c r="J88" s="58"/>
      <c r="K88" s="58"/>
      <c r="L88" s="58"/>
      <c r="M88" s="39" t="s">
        <v>32</v>
      </c>
      <c r="N88" s="40"/>
      <c r="O88" s="5">
        <f>SUM(O87)</f>
        <v>0</v>
      </c>
    </row>
    <row r="89" spans="1:15" s="23" customFormat="1" ht="44.25" customHeight="1" x14ac:dyDescent="0.2">
      <c r="A89" s="58"/>
      <c r="B89" s="58"/>
      <c r="C89" s="58"/>
      <c r="D89" s="58"/>
      <c r="E89" s="58"/>
      <c r="F89" s="58"/>
      <c r="G89" s="58"/>
      <c r="H89" s="58"/>
      <c r="I89" s="58"/>
      <c r="J89" s="58"/>
      <c r="K89" s="58"/>
      <c r="L89" s="58"/>
      <c r="M89" s="39" t="s">
        <v>15</v>
      </c>
      <c r="N89" s="40"/>
      <c r="O89" s="5">
        <f>+O83+O86+O88</f>
        <v>0</v>
      </c>
    </row>
    <row r="92" spans="1:15" x14ac:dyDescent="0.25">
      <c r="B92" s="35"/>
      <c r="C92" s="28"/>
    </row>
    <row r="93" spans="1:15" x14ac:dyDescent="0.25">
      <c r="B93" s="68"/>
      <c r="C93" s="68"/>
    </row>
    <row r="94" spans="1:15" ht="15.75" thickBot="1" x14ac:dyDescent="0.3">
      <c r="B94" s="69"/>
      <c r="C94" s="69"/>
    </row>
    <row r="95" spans="1:15" x14ac:dyDescent="0.25">
      <c r="B95" s="62" t="s">
        <v>20</v>
      </c>
      <c r="C95" s="62"/>
    </row>
    <row r="97" spans="1:1" x14ac:dyDescent="0.25">
      <c r="A97" s="24" t="s">
        <v>44</v>
      </c>
    </row>
  </sheetData>
  <sheetProtection algorithmName="SHA-512" hashValue="H0JQurRp8NtZ0gA2Pkuc8UgMNzzL4LlaatOpRnZIQK8TA0gpoBpnN3A118ElXpGJeMPBL0bxDpb3PBOWQxM8qA==" saltValue="ejijVDD8DhVDLEj+AT9izw==" spinCount="100000" sheet="1" selectLockedCells="1"/>
  <mergeCells count="30">
    <mergeCell ref="A82:L89"/>
    <mergeCell ref="A81:L81"/>
    <mergeCell ref="A10:B10"/>
    <mergeCell ref="B95:C95"/>
    <mergeCell ref="D14:G14"/>
    <mergeCell ref="D16:G16"/>
    <mergeCell ref="F10:G10"/>
    <mergeCell ref="L10:N10"/>
    <mergeCell ref="B93:C94"/>
    <mergeCell ref="B80:L80"/>
    <mergeCell ref="M80:N80"/>
    <mergeCell ref="M81:N81"/>
    <mergeCell ref="M82:N82"/>
    <mergeCell ref="M83:N83"/>
    <mergeCell ref="M84:N84"/>
    <mergeCell ref="M85:N85"/>
    <mergeCell ref="A2:A5"/>
    <mergeCell ref="D12:G12"/>
    <mergeCell ref="A12:B16"/>
    <mergeCell ref="B2:M2"/>
    <mergeCell ref="B3:M3"/>
    <mergeCell ref="B4:M5"/>
    <mergeCell ref="M86:N86"/>
    <mergeCell ref="M89:N89"/>
    <mergeCell ref="M87:N87"/>
    <mergeCell ref="M88:N88"/>
    <mergeCell ref="N2:O2"/>
    <mergeCell ref="N3:O3"/>
    <mergeCell ref="N4:O4"/>
    <mergeCell ref="N5:O5"/>
  </mergeCells>
  <dataValidations count="1">
    <dataValidation type="whole" allowBlank="1" showInputMessage="1" showErrorMessage="1" sqref="F20:F79"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G20:G79 I25:I79</xm:sqref>
        </x14:dataValidation>
        <x14:dataValidation type="list" allowBlank="1" showInputMessage="1" showErrorMessage="1" xr:uid="{00000000-0002-0000-0000-000002000000}">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2022-10-13T21:49:54Z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